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lnscntfs02\MRDDATA\Liquidity\2024 assessments\2024 Stress Test\"/>
    </mc:Choice>
  </mc:AlternateContent>
  <xr:revisionPtr revIDLastSave="0" documentId="13_ncr:1_{A423D0CD-7AAB-4E83-857E-45FDACF4D401}" xr6:coauthVersionLast="47" xr6:coauthVersionMax="47" xr10:uidLastSave="{00000000-0000-0000-0000-000000000000}"/>
  <bookViews>
    <workbookView xWindow="-120" yWindow="-120" windowWidth="29040" windowHeight="15840" xr2:uid="{7926E151-9B6D-48F5-B87C-D00F2E830F4D}"/>
  </bookViews>
  <sheets>
    <sheet name="31 Dec 24 QMA position" sheetId="6" r:id="rId1"/>
    <sheet name="1-in-200 stressed scenario" sheetId="3" r:id="rId2"/>
    <sheet name="Qualitative questionaire" sheetId="5" r:id="rId3"/>
  </sheets>
  <definedNames>
    <definedName name="DataR1">'31 Dec 24 QMA position'!$C$3:$C$6</definedName>
    <definedName name="DataR10">'1-in-200 stressed scenario'!$D$25:$D$27</definedName>
    <definedName name="DataR11">'1-in-200 stressed scenario'!$B$32:$F$41</definedName>
    <definedName name="DataR12">'1-in-200 stressed scenario'!$E$46:$K$48</definedName>
    <definedName name="DataR13">'1-in-200 stressed scenario'!$E$51:$K$53</definedName>
    <definedName name="DataR14">'1-in-200 stressed scenario'!$E$57:$K$57</definedName>
    <definedName name="DataR15">'1-in-200 stressed scenario'!$E$63:$E$64</definedName>
    <definedName name="DataR16">'1-in-200 stressed scenario'!$E$67:$K$74</definedName>
    <definedName name="DataR17">'1-in-200 stressed scenario'!$E$78:$K$84</definedName>
    <definedName name="DataR18">'1-in-200 stressed scenario'!$C$89</definedName>
    <definedName name="DataR19">'1-in-200 stressed scenario'!$C$94</definedName>
    <definedName name="DataR2">'31 Dec 24 QMA position'!$D$13:$D$16</definedName>
    <definedName name="DataR20">'1-in-200 stressed scenario'!$C$100</definedName>
    <definedName name="DataR21">'1-in-200 stressed scenario'!$C$105</definedName>
    <definedName name="DataR22">'Qualitative questionaire'!$C$10</definedName>
    <definedName name="DataR23">'Qualitative questionaire'!$C$15</definedName>
    <definedName name="DataR24">'Qualitative questionaire'!$C$18</definedName>
    <definedName name="DataR25">'Qualitative questionaire'!$C$21</definedName>
    <definedName name="DataR3">'31 Dec 24 QMA position'!$D$20:$H$22</definedName>
    <definedName name="DataR4">'31 Dec 24 QMA position'!$D$25:$H$27</definedName>
    <definedName name="DataR5">'31 Dec 24 QMA position'!$D$31:$H$31</definedName>
    <definedName name="DataR6">'31 Dec 24 QMA position'!$D$41</definedName>
    <definedName name="DataR7">'31 Dec 24 QMA position'!$D$43:$H$50</definedName>
    <definedName name="DataR8">'31 Dec 24 QMA position'!$D$52:$H$57</definedName>
    <definedName name="DataR9">'31 Dec 24 QMA position'!$C$63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8" i="3" l="1"/>
  <c r="D80" i="3"/>
  <c r="D77" i="3"/>
  <c r="D81" i="3"/>
  <c r="D82" i="3"/>
  <c r="D83" i="3"/>
  <c r="C6" i="5" l="1"/>
  <c r="C7" i="5"/>
  <c r="C5" i="5"/>
  <c r="C4" i="5"/>
  <c r="C3" i="5"/>
  <c r="C4" i="3"/>
  <c r="C5" i="3"/>
  <c r="C6" i="3"/>
  <c r="C7" i="3"/>
  <c r="C3" i="3"/>
  <c r="D74" i="3"/>
  <c r="D73" i="3"/>
  <c r="D72" i="3"/>
  <c r="D71" i="3"/>
  <c r="D70" i="3"/>
  <c r="D69" i="3"/>
  <c r="D68" i="3"/>
  <c r="D67" i="3"/>
  <c r="K49" i="3"/>
  <c r="J49" i="3"/>
  <c r="I49" i="3"/>
  <c r="H49" i="3"/>
  <c r="G49" i="3"/>
  <c r="F49" i="3"/>
  <c r="E49" i="3"/>
  <c r="K54" i="3"/>
  <c r="J54" i="3"/>
  <c r="I54" i="3"/>
  <c r="H54" i="3"/>
  <c r="G54" i="3"/>
  <c r="F54" i="3"/>
  <c r="E54" i="3"/>
  <c r="D57" i="3"/>
  <c r="H23" i="6"/>
  <c r="G23" i="6"/>
  <c r="F23" i="6"/>
  <c r="E23" i="6"/>
  <c r="D23" i="6"/>
  <c r="H28" i="6"/>
  <c r="G28" i="6"/>
  <c r="F28" i="6"/>
  <c r="E28" i="6"/>
  <c r="D28" i="6"/>
  <c r="E65" i="3" l="1"/>
  <c r="F75" i="3"/>
  <c r="F85" i="3" s="1"/>
  <c r="G75" i="3"/>
  <c r="G85" i="3" s="1"/>
  <c r="H75" i="3"/>
  <c r="H85" i="3" s="1"/>
  <c r="I75" i="3"/>
  <c r="I85" i="3" s="1"/>
  <c r="J75" i="3"/>
  <c r="K75" i="3"/>
  <c r="E75" i="3"/>
  <c r="E85" i="3" s="1"/>
  <c r="E39" i="6"/>
  <c r="F39" i="6"/>
  <c r="G39" i="6"/>
  <c r="H39" i="6"/>
  <c r="D39" i="6"/>
  <c r="F62" i="3"/>
  <c r="G62" i="3"/>
  <c r="H62" i="3"/>
  <c r="I62" i="3"/>
  <c r="J62" i="3"/>
  <c r="K62" i="3"/>
  <c r="E62" i="3"/>
  <c r="E86" i="3" l="1"/>
  <c r="E56" i="3" s="1"/>
  <c r="K85" i="3"/>
  <c r="J85" i="3"/>
  <c r="G41" i="3" l="1"/>
  <c r="G40" i="3"/>
  <c r="G39" i="3"/>
  <c r="G38" i="3"/>
  <c r="G37" i="3"/>
  <c r="G36" i="3"/>
  <c r="G35" i="3"/>
  <c r="G34" i="3"/>
  <c r="G33" i="3"/>
  <c r="G32" i="3"/>
  <c r="H51" i="6"/>
  <c r="H58" i="6" s="1"/>
  <c r="G51" i="6"/>
  <c r="G58" i="6" s="1"/>
  <c r="F51" i="6"/>
  <c r="F58" i="6" s="1"/>
  <c r="E51" i="6"/>
  <c r="E58" i="6" s="1"/>
  <c r="D51" i="6"/>
  <c r="D75" i="3" l="1"/>
  <c r="D85" i="3" s="1"/>
  <c r="D58" i="6"/>
  <c r="D63" i="3"/>
  <c r="D52" i="3"/>
  <c r="D51" i="3"/>
  <c r="D48" i="3"/>
  <c r="D47" i="3"/>
  <c r="D46" i="3"/>
  <c r="D49" i="3"/>
  <c r="D59" i="6" l="1"/>
  <c r="D30" i="6" l="1"/>
  <c r="D56" i="3" s="1"/>
  <c r="E41" i="6"/>
  <c r="E59" i="6" s="1"/>
  <c r="D86" i="3" l="1"/>
  <c r="E30" i="6"/>
  <c r="E32" i="6" s="1"/>
  <c r="E33" i="6" s="1"/>
  <c r="D32" i="6"/>
  <c r="D58" i="3" s="1"/>
  <c r="F41" i="6"/>
  <c r="F59" i="6" s="1"/>
  <c r="G41" i="6" l="1"/>
  <c r="G59" i="6" s="1"/>
  <c r="G30" i="6" s="1"/>
  <c r="G32" i="6" s="1"/>
  <c r="G33" i="6" s="1"/>
  <c r="F30" i="6"/>
  <c r="F32" i="6" s="1"/>
  <c r="F33" i="6" s="1"/>
  <c r="H41" i="6" l="1"/>
  <c r="H59" i="6" s="1"/>
  <c r="H30" i="6" s="1"/>
  <c r="H32" i="6" s="1"/>
  <c r="H33" i="6" s="1"/>
  <c r="D28" i="3"/>
  <c r="D53" i="3" l="1"/>
  <c r="D54" i="3" l="1"/>
  <c r="D33" i="6"/>
  <c r="D59" i="3" s="1"/>
  <c r="F63" i="3" l="1"/>
  <c r="F86" i="3" s="1"/>
  <c r="F56" i="3" s="1"/>
  <c r="G63" i="3" l="1"/>
  <c r="G86" i="3" s="1"/>
  <c r="G56" i="3" s="1"/>
  <c r="H63" i="3" l="1"/>
  <c r="H86" i="3" s="1"/>
  <c r="H56" i="3" s="1"/>
  <c r="I63" i="3" l="1"/>
  <c r="I86" i="3" s="1"/>
  <c r="I56" i="3" s="1"/>
  <c r="J63" i="3" l="1"/>
  <c r="J86" i="3" s="1"/>
  <c r="J56" i="3" s="1"/>
  <c r="K63" i="3" l="1"/>
  <c r="K86" i="3" s="1"/>
  <c r="K56" i="3" s="1"/>
  <c r="K58" i="3" l="1"/>
  <c r="K59" i="3" s="1"/>
  <c r="J58" i="3"/>
  <c r="J59" i="3" s="1"/>
  <c r="I58" i="3"/>
  <c r="I59" i="3" s="1"/>
  <c r="H58" i="3"/>
  <c r="H59" i="3" s="1"/>
  <c r="G58" i="3"/>
  <c r="G59" i="3" s="1"/>
  <c r="F58" i="3"/>
  <c r="F59" i="3" s="1"/>
  <c r="E58" i="3"/>
  <c r="E59" i="3" s="1"/>
</calcChain>
</file>

<file path=xl/sharedStrings.xml><?xml version="1.0" encoding="utf-8"?>
<sst xmlns="http://schemas.openxmlformats.org/spreadsheetml/2006/main" count="170" uniqueCount="126">
  <si>
    <t>NET CASH INFLOW / (OUTFLOW) ON PORTFOLIO STATEMENTS </t>
  </si>
  <si>
    <t>Opening Free Funds</t>
  </si>
  <si>
    <t>Net operating cashflow (2 to 8)</t>
  </si>
  <si>
    <t>Inter-syndicate loan received/(repaid)</t>
  </si>
  <si>
    <t>Parent support utilisation/(repaid)</t>
  </si>
  <si>
    <t>Cash call receipts/(Distribution)</t>
  </si>
  <si>
    <t>Loan to Central Fund</t>
  </si>
  <si>
    <t>Total free funds cashflow (9 to 14)</t>
  </si>
  <si>
    <t>Closing free funds (1+15)</t>
  </si>
  <si>
    <t>Syndicate Number</t>
  </si>
  <si>
    <t>Completion Notes:</t>
  </si>
  <si>
    <t>Syndicate Name</t>
  </si>
  <si>
    <t xml:space="preserve">1. All yellow cells are to be completed </t>
  </si>
  <si>
    <t>Managing Agent</t>
  </si>
  <si>
    <t xml:space="preserve">2. Only the assumptions detailed below are to be used. </t>
  </si>
  <si>
    <t>Date Completed</t>
  </si>
  <si>
    <t>3. CASHFLOW POSITION section to be completed in accordance with QMA Form 350 instructions</t>
  </si>
  <si>
    <t>QMA as at Date</t>
  </si>
  <si>
    <t>Lloyd's 1:200 Stressed Scenario Description &amp; Assumptions</t>
  </si>
  <si>
    <r>
      <rPr>
        <u/>
        <sz val="11"/>
        <color theme="1"/>
        <rFont val="Arial"/>
        <family val="2"/>
      </rPr>
      <t xml:space="preserve">For US surplus lines </t>
    </r>
    <r>
      <rPr>
        <sz val="11"/>
        <color theme="1"/>
        <rFont val="Arial"/>
        <family val="2"/>
      </rPr>
      <t>business the funding requirement should be assumed to be on a tiered scale as follows:-
- Liabilities up to $200m = 30% reserves
- Liabilities $200m - $500m = 25% reserves
- Liabilities $500m - $1bn = 20% reserves
- Liabilities xs $1bn = 15% reserves</t>
    </r>
  </si>
  <si>
    <t>ALL FIGURES TO BE COMPLETED IN GBP FULL VALUES, WITHOUT DECIMAL PLACES</t>
  </si>
  <si>
    <t xml:space="preserve">LOSS SUMMARY </t>
  </si>
  <si>
    <t>Region / Peril Selected</t>
  </si>
  <si>
    <t>Gross Loss (GBP)</t>
  </si>
  <si>
    <t>Reinsurance Recoveries (GBP)</t>
  </si>
  <si>
    <t>Net Loss (GBP)</t>
  </si>
  <si>
    <t>CAPITAL POSITION</t>
  </si>
  <si>
    <t>Syndicate allocation of FAL</t>
  </si>
  <si>
    <t xml:space="preserve">Syndicate FIS </t>
  </si>
  <si>
    <t>Syndicate uSCR</t>
  </si>
  <si>
    <t>Syndicate uECA</t>
  </si>
  <si>
    <t xml:space="preserve">ASSET AND LIQUIDITY BREAKDOWN </t>
  </si>
  <si>
    <t xml:space="preserve">CURRENT ASSET AND LIQUIDITY BREAKDOWN </t>
  </si>
  <si>
    <t>Year to Date Actual</t>
  </si>
  <si>
    <t xml:space="preserve">Restricted Assets </t>
  </si>
  <si>
    <t>US Regulatory Trust Funds</t>
  </si>
  <si>
    <t>Other Regulatory Trust Funds</t>
  </si>
  <si>
    <t>Other Restricted Assets</t>
  </si>
  <si>
    <t>Illiquid Assets</t>
  </si>
  <si>
    <t>Reinsurance Recoverables (Paid, Reported and IBNR)</t>
  </si>
  <si>
    <t>Reinsurer's share of Unexpired Risk Provision and Unearned Premiums</t>
  </si>
  <si>
    <t>Other Illiquid Assets</t>
  </si>
  <si>
    <t>Liquid Assets / Free Funds</t>
  </si>
  <si>
    <t>Closing Free Funds</t>
  </si>
  <si>
    <t>Other Liquid Assets</t>
  </si>
  <si>
    <t xml:space="preserve">Total Assets (on basis of QMA Form 201 line 59) </t>
  </si>
  <si>
    <t>CASHFLOW POSITION</t>
  </si>
  <si>
    <t>ASSET AND LIQUIDITY BREAKDOWN FROM QMA FORM 201</t>
  </si>
  <si>
    <t>Total should equal Total Assets in QMA Form 201 line 59</t>
  </si>
  <si>
    <t>CASHFLOW POSITION FROM QMA FORM 350</t>
  </si>
  <si>
    <t>A</t>
  </si>
  <si>
    <t>B</t>
  </si>
  <si>
    <t>C</t>
  </si>
  <si>
    <t>D</t>
  </si>
  <si>
    <t>E</t>
  </si>
  <si>
    <t>Please provide details of any live liquidity concerns / issues?</t>
  </si>
  <si>
    <t>Operating cash flows</t>
  </si>
  <si>
    <t>Premium income</t>
  </si>
  <si>
    <t>Reinsurance recoveries</t>
  </si>
  <si>
    <r>
      <t xml:space="preserve">Reinsurance deposit payments / collateral withdrawals received/(repaid) </t>
    </r>
    <r>
      <rPr>
        <b/>
        <sz val="9"/>
        <rFont val="Arial"/>
        <family val="2"/>
      </rPr>
      <t>NB1</t>
    </r>
  </si>
  <si>
    <t>Other trust fund inflows/(outflows)</t>
  </si>
  <si>
    <t>Other income</t>
  </si>
  <si>
    <t>Gross claims paid</t>
  </si>
  <si>
    <t>Outwards reinsurance premiums</t>
  </si>
  <si>
    <t>Net operating expenses</t>
  </si>
  <si>
    <t>3a</t>
  </si>
  <si>
    <t>13a</t>
  </si>
  <si>
    <t>NB1</t>
  </si>
  <si>
    <t xml:space="preserve">Provide a description of the reinsurance deposit payments and/or collateral withdrawals received/(repaid), and also a description of the reinsurance contract terms that were triggered to allow such to occur.  </t>
  </si>
  <si>
    <t>NB2</t>
  </si>
  <si>
    <t>NB3</t>
  </si>
  <si>
    <t>Reinsurer's Legal Title</t>
  </si>
  <si>
    <t>Reinsurer LORS Code</t>
  </si>
  <si>
    <t>Reinsurance Recovery 
GBP</t>
  </si>
  <si>
    <t>Collateral available for recovery</t>
  </si>
  <si>
    <t>Reinsurance Recovery
%</t>
  </si>
  <si>
    <t>TOP 10 REINSURERS SUMMARY</t>
  </si>
  <si>
    <t>Premium Income</t>
  </si>
  <si>
    <r>
      <t xml:space="preserve">FAL / FIS draw / (repayment) </t>
    </r>
    <r>
      <rPr>
        <b/>
        <sz val="9"/>
        <rFont val="Arial"/>
        <family val="2"/>
      </rPr>
      <t>NB2</t>
    </r>
  </si>
  <si>
    <t xml:space="preserve">Funding / management actions </t>
  </si>
  <si>
    <t>Funding from other sources</t>
  </si>
  <si>
    <t>Funding from Banks - Committed</t>
  </si>
  <si>
    <t>Funding from Parent / Group - Committed</t>
  </si>
  <si>
    <t>Lloyd's starting assumption for US Windstorm losses is that the payment assumptions in the first 10 months after the gross loss should be at least equal to that experienced in the 2017 HIM losses.</t>
  </si>
  <si>
    <t xml:space="preserve">Please provide a justification for the payment pattern assumptions that have been used for the gross loss for the stress scenario in row 6, gross claims paid, of the cashflow.  Please also indicate the source of the data for the payment patterns.  </t>
  </si>
  <si>
    <t>Where funding from parent/group is anticipated, please provide a justification as to why management is certain that this would be available in all scenarios.</t>
  </si>
  <si>
    <t>NB4</t>
  </si>
  <si>
    <t>While these should not be included in the stress test, please describe details of uncommitted facilities and/or parent/group support that management</t>
  </si>
  <si>
    <t>consider could be available in such a scenario.</t>
  </si>
  <si>
    <t>NB5</t>
  </si>
  <si>
    <t>Credit facility/(repaid)</t>
  </si>
  <si>
    <t>Total free funds cashflow (9 to 15)</t>
  </si>
  <si>
    <t>Closing free funds (1+16)</t>
  </si>
  <si>
    <r>
      <t xml:space="preserve">Reinsurance deposit payments / collateral withdrawals received/(repaid)  </t>
    </r>
    <r>
      <rPr>
        <b/>
        <sz val="9"/>
        <rFont val="Arial"/>
        <family val="2"/>
      </rPr>
      <t>NB2</t>
    </r>
  </si>
  <si>
    <t xml:space="preserve">For the purposes of this exercise, any reinsurance deposit payments and/or collateral withdrawals included in reinsurance recoveries / estimated in future cashflow, should be split out into row 3a of this form.  </t>
  </si>
  <si>
    <t xml:space="preserve">Please provide a description of the reinsurance deposit payments and/or collateral withdrawals received/(repaid), and also a description of the reinsurance contract terms that were triggered to allow such to occur.  </t>
  </si>
  <si>
    <r>
      <t xml:space="preserve">Gross claims paid </t>
    </r>
    <r>
      <rPr>
        <b/>
        <sz val="9"/>
        <rFont val="Arial"/>
        <family val="2"/>
      </rPr>
      <t>NB3</t>
    </r>
  </si>
  <si>
    <r>
      <t xml:space="preserve">Funding from Reinsurers - Committed </t>
    </r>
    <r>
      <rPr>
        <b/>
        <sz val="9"/>
        <rFont val="Arial"/>
        <family val="2"/>
      </rPr>
      <t>NB4</t>
    </r>
  </si>
  <si>
    <r>
      <t xml:space="preserve">FAL / FIS draw / (repayment) </t>
    </r>
    <r>
      <rPr>
        <b/>
        <sz val="9"/>
        <rFont val="Arial"/>
        <family val="2"/>
      </rPr>
      <t>NB5</t>
    </r>
  </si>
  <si>
    <t xml:space="preserve">For the purposes of this exercise, any Cash call receipts/(Distributions) included in row 13  / estimated in future cashflow which relate to FAL / FIS draw/ (repayment) should be split out into row 13a of this form.  </t>
  </si>
  <si>
    <t>Please describe the syndicate's strategy /policy towards arranging credit / funding facilities? Please describe details of the committed facilities available to the syndicate, including amounts, duration, termination clauses, counterparties.  Please provide a summary of any limitations in the facilities.</t>
  </si>
  <si>
    <t>For the purposes of this exercise, any reinsurance deposit payments and/or collateral withdrawals included in Reinsurance Recovery row 3 of Form 350 of the QMA / estimated in future cashflow, should be split out into row 3a of this form.  The total of rows 3 and 3a in this form should equal row 3 within the QMA.</t>
  </si>
  <si>
    <t>For the purposes of this exercise, any Cash call receipts/(Distributions) included in row 13 of Form 350 of the QMA / estimated in future cashflow which relate to FAL / FIS draw/ (repayment) should be split out into row 13a of this form.  The total of rows 13 and 13a in this form should equal row 13 within the QMA.</t>
  </si>
  <si>
    <t xml:space="preserve">6. Please provide a justification in NB3 below of the payment pattern assumptions used for the gross loss in row 6, gross claims paid, in the stress scenario cashflow.  Please also indicate the source of this data.  Lloyd's starting assumption for US Windstorm losses is that the payment pattern assumptions in the first 10 months after the gross loss should be at least equal to that experienced in the 2017 HIM losses.   </t>
  </si>
  <si>
    <t>Please explicitly confirm that all funding anticipated from reinsurers, banks, parent/group and other sources is committed, as defined in section 2.3 of the accompanying guidance.  Uncommitted facilities should not be disclosed.</t>
  </si>
  <si>
    <t>Qualitative questionnaire</t>
  </si>
  <si>
    <t>1-in-200 stressed scenario</t>
  </si>
  <si>
    <t>1a</t>
  </si>
  <si>
    <t>1b</t>
  </si>
  <si>
    <t>1c</t>
  </si>
  <si>
    <t>Restated Opening Free Funds</t>
  </si>
  <si>
    <t>For information purposes please explain how Funds At Lloyd's (FAL) is considered in the syndicate's liquidity risk management framework, if at all? In your response, please consider the following questions: is FAL considered to be a source of liquidity? If yes, how do you monitor the quantum and liquidity of FAL assets? How would the syndicate seek to repay/distribute the FAL back to its members, i.e. source of funds and expected timelines?</t>
  </si>
  <si>
    <t>8. For funding / management actions that would be available in the stress scenario, please only include funding that has been committed, defined as in place and able to be drawndown upon as confirmed by a signed agreement with the counterparty prior to the stress scenario date.  Funding anticipated from group/parent companies should only be included where there is a certain contractual right that the syndicate would be able to access the liquidity in any hypothetical scenario.  If group/parent company funding is disclosed, please provide details in NB3 below justifying why management is certain that this would be available.</t>
  </si>
  <si>
    <t>7. Free funds should align with the definition in the QMA, however syndicates are also expected to consider the extent to which the free funds can be used to meet the cashflows in the specific scenario.  For example, balances held in Canadian Trust Funds would not be expected to be able to be available to settle a US Windstorm event.  Ultimately, this means that syndicates might have to rely on external funding sources if all of the free funds cannot be used in the scenario chosen.</t>
  </si>
  <si>
    <t>3. Assume three reinsurers, with the largest financial shares of the total estimated reinsurance recoveries, dispute their liability for both funding and/or settlement.  For two of the reinsurers, the dispute takes 60 days to resolve and for the other reinsurer, the dispute takes 90 days.  Settlement should therefore be reflected 60 and 90 days respectively after the usual contractual settlement terms.</t>
  </si>
  <si>
    <t>11a</t>
  </si>
  <si>
    <t>11b</t>
  </si>
  <si>
    <t>In the event that the selected 1-in-200 loss in cells D25 and D26 above is not a US Windstorm, please document the rationale for the loss selection made.</t>
  </si>
  <si>
    <t>2. In most cases, it should be assumed that there is a US funding requirement for your estimated ultimate loss (if a US event is selected), which must be funded 60 days following the end of the quarter in which the loss occurs.</t>
  </si>
  <si>
    <r>
      <rPr>
        <u/>
        <sz val="11"/>
        <color theme="1"/>
        <rFont val="Arial"/>
        <family val="2"/>
      </rPr>
      <t>For US reinsurance</t>
    </r>
    <r>
      <rPr>
        <sz val="11"/>
        <color theme="1"/>
        <rFont val="Arial"/>
        <family val="2"/>
      </rPr>
      <t xml:space="preserve"> business, please apply the most appropriate funding requirement, given the changes to SITUS affecting the CRTF for business written since 1 October 2022.  
If the most appropriate loss selection relates to policies written prior to 1 October 2022 that is subject to the CRTF, the funding requirement should be assumed to be 100% of syndicate estimated liabilities, net of any credit taken for withheld premiums (which should not be more than 10%). This assumption can be reduced in those instances where the syndicate has entered into a contractual agreement with a cedant at inception to provide upfront collateral of 20% of estimated liabilities, and where such an arrangement is permitted by a US state to remove the reinsurers requirement to fund at 100%.  
If the most appropriate loss selection relates to policies that were written after 1 October 2022 for US reinsurance business, then no US funding requirement can be assumed.</t>
    </r>
  </si>
  <si>
    <t>2. All figures are to be based on the syndicate's QMA as at 31 December 2024</t>
  </si>
  <si>
    <t>31 Dec 2024 QMA position</t>
  </si>
  <si>
    <t>1. Assume a 1-in-200 gross loss to the syndicate occurs in February 2025.  Lloyd's starting assumption is that this will be a US Windstorm event.  However, if an alternative loss scenario is more appropriate to the syndicate, please document in NB1 below.</t>
  </si>
  <si>
    <t>4. Assume that there is a simultaneous diminution in the value of the syndicate's asset portfolio as a result of a forced sale of assets.  Please apply the haircuts in line with the guidance, section 2.3.  The impact of the asset shock should be recorded in February 2025, in row 1b of the "cashflow position" below.</t>
  </si>
  <si>
    <t>5. In row 2, “premium income”, in the stress scenario cashflow, assume that there is no increase in premium income compared to the “31 Dec 2024 QMA position” tab as a result of rate increases following the loss, or for any other reason.  
In the event that the loss triggers a reinstatement premium payable on outwards reinsurance policies, please record this in row 7, “outwards reinsurance premiums”.  Reinstatement premium on inwards reinsurance policies may be recorded in row 2, “premium income”.</t>
  </si>
  <si>
    <t>Impact of asset shock (Feb 2025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</si>
</sst>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F800]dddd\,\ mmmm\ dd\,\ yyyy"/>
    <numFmt numFmtId="165" formatCode="_-* #,##0_-;\-* #,##0_-;_-* &quot;-&quot;??_-;_-@_-"/>
    <numFmt numFmtId="166" formatCode="dd\ mmm\ yyyy"/>
    <numFmt numFmtId="167" formatCode="dd\-mmm\-yyyy"/>
  </numFmts>
  <fonts count="20">
    <font>
      <sz val="11"/>
      <color theme="1"/>
      <name val="Calibri"/>
      <family val="2"/>
      <scheme val="minor"/>
    </font>
    <font>
      <sz val="11"/>
      <color theme="1"/>
      <name val="Calibri"/>
      <family val="2"/>
      <scheme val="minor"/>
    </font>
    <font>
      <b/>
      <sz val="9"/>
      <name val="Arial"/>
      <family val="2"/>
    </font>
    <font>
      <b/>
      <sz val="10"/>
      <name val="Arial"/>
      <family val="2"/>
    </font>
    <font>
      <sz val="10"/>
      <name val="Arial"/>
      <family val="2"/>
    </font>
    <font>
      <sz val="9"/>
      <name val="Arial"/>
      <family val="2"/>
    </font>
    <font>
      <sz val="11"/>
      <color theme="1"/>
      <name val="Arial"/>
      <family val="2"/>
    </font>
    <font>
      <b/>
      <sz val="12"/>
      <color theme="1"/>
      <name val="Arial"/>
      <family val="2"/>
    </font>
    <font>
      <u/>
      <sz val="11"/>
      <color theme="1"/>
      <name val="Arial"/>
      <family val="2"/>
    </font>
    <font>
      <b/>
      <sz val="14"/>
      <name val="Arial"/>
      <family val="2"/>
    </font>
    <font>
      <b/>
      <sz val="12"/>
      <name val="Arial"/>
      <family val="2"/>
    </font>
    <font>
      <sz val="11"/>
      <color rgb="FFFF0000"/>
      <name val="Arial"/>
      <family val="2"/>
    </font>
    <font>
      <b/>
      <sz val="11"/>
      <name val="Arial"/>
      <family val="2"/>
    </font>
    <font>
      <i/>
      <sz val="10"/>
      <name val="Arial"/>
      <family val="2"/>
    </font>
    <font>
      <b/>
      <sz val="11"/>
      <color theme="1"/>
      <name val="Calibri"/>
      <family val="2"/>
      <scheme val="minor"/>
    </font>
    <font>
      <b/>
      <sz val="10"/>
      <color theme="1"/>
      <name val="Arial"/>
      <family val="2"/>
    </font>
    <font>
      <b/>
      <sz val="11"/>
      <color theme="1"/>
      <name val="Arial"/>
      <family val="2"/>
    </font>
    <font>
      <b/>
      <u/>
      <sz val="10"/>
      <name val="Arial"/>
      <family val="2"/>
    </font>
    <font>
      <b/>
      <u/>
      <sz val="10"/>
      <color rgb="FFFF0000"/>
      <name val="Arial"/>
      <family val="2"/>
    </font>
    <font>
      <sz val="10"/>
      <color rgb="FFFF0000"/>
      <name val="Arial"/>
      <family val="2"/>
    </font>
  </fonts>
  <fills count="10">
    <fill>
      <patternFill patternType="none"/>
    </fill>
    <fill>
      <patternFill patternType="gray125"/>
    </fill>
    <fill>
      <patternFill patternType="solid">
        <fgColor rgb="FF56BED8"/>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3" fillId="3" borderId="1" xfId="0" applyFont="1" applyFill="1" applyBorder="1" applyAlignment="1">
      <alignment vertical="center" wrapText="1"/>
    </xf>
    <xf numFmtId="0" fontId="5" fillId="3" borderId="1" xfId="0" applyFont="1" applyFill="1" applyBorder="1" applyAlignment="1">
      <alignment vertical="center" wrapText="1"/>
    </xf>
    <xf numFmtId="165" fontId="4" fillId="5" borderId="1" xfId="1" applyNumberFormat="1" applyFont="1" applyFill="1" applyBorder="1" applyAlignment="1" applyProtection="1">
      <alignment vertical="center" wrapText="1"/>
      <protection locked="0"/>
    </xf>
    <xf numFmtId="0" fontId="3" fillId="3" borderId="1" xfId="0" applyFont="1" applyFill="1" applyBorder="1" applyAlignment="1">
      <alignment horizontal="right" vertical="center" wrapText="1"/>
    </xf>
    <xf numFmtId="0" fontId="4" fillId="3" borderId="6" xfId="0" applyFont="1" applyFill="1" applyBorder="1"/>
    <xf numFmtId="0" fontId="4" fillId="3" borderId="7" xfId="0" applyFont="1" applyFill="1" applyBorder="1"/>
    <xf numFmtId="0" fontId="4" fillId="3" borderId="8" xfId="0" applyFont="1" applyFill="1" applyBorder="1"/>
    <xf numFmtId="0" fontId="3" fillId="3" borderId="0" xfId="0" applyFont="1" applyFill="1" applyAlignment="1">
      <alignment vertical="center"/>
    </xf>
    <xf numFmtId="0" fontId="4" fillId="3" borderId="0" xfId="0" applyFont="1" applyFill="1"/>
    <xf numFmtId="0" fontId="3" fillId="3" borderId="0" xfId="0" applyFont="1" applyFill="1"/>
    <xf numFmtId="0" fontId="4" fillId="3" borderId="9" xfId="0" applyFont="1" applyFill="1" applyBorder="1"/>
    <xf numFmtId="0" fontId="4" fillId="3" borderId="0" xfId="0" applyFont="1" applyFill="1" applyAlignment="1">
      <alignment horizontal="left" vertical="center"/>
    </xf>
    <xf numFmtId="0" fontId="4" fillId="3" borderId="0" xfId="0" applyFont="1" applyFill="1" applyAlignment="1">
      <alignment vertical="center"/>
    </xf>
    <xf numFmtId="0" fontId="6" fillId="3" borderId="8" xfId="0" applyFont="1" applyFill="1" applyBorder="1"/>
    <xf numFmtId="0" fontId="7" fillId="3" borderId="9" xfId="0" applyFont="1" applyFill="1" applyBorder="1" applyAlignment="1">
      <alignment vertical="center" wrapText="1"/>
    </xf>
    <xf numFmtId="0" fontId="6" fillId="3" borderId="9" xfId="0" applyFont="1" applyFill="1" applyBorder="1" applyAlignment="1">
      <alignment horizontal="left" vertical="top" wrapText="1"/>
    </xf>
    <xf numFmtId="0" fontId="6" fillId="3" borderId="9" xfId="0" applyFont="1" applyFill="1" applyBorder="1" applyAlignment="1">
      <alignment horizontal="left" vertical="top" wrapText="1" indent="1"/>
    </xf>
    <xf numFmtId="0" fontId="10" fillId="3" borderId="0" xfId="0" applyFont="1" applyFill="1"/>
    <xf numFmtId="165" fontId="4" fillId="5" borderId="1" xfId="1" applyNumberFormat="1" applyFont="1" applyFill="1" applyBorder="1" applyProtection="1">
      <protection locked="0"/>
    </xf>
    <xf numFmtId="0" fontId="3" fillId="3" borderId="0" xfId="0" applyFont="1" applyFill="1" applyAlignment="1">
      <alignment horizontal="right"/>
    </xf>
    <xf numFmtId="165" fontId="3" fillId="3" borderId="0" xfId="1" applyNumberFormat="1" applyFont="1" applyFill="1" applyBorder="1" applyProtection="1"/>
    <xf numFmtId="0" fontId="4" fillId="3" borderId="2" xfId="0" applyFont="1" applyFill="1" applyBorder="1"/>
    <xf numFmtId="0" fontId="13" fillId="3" borderId="4" xfId="0" applyFont="1" applyFill="1" applyBorder="1" applyAlignment="1">
      <alignment horizontal="right"/>
    </xf>
    <xf numFmtId="0" fontId="4" fillId="3" borderId="0" xfId="0" applyFont="1" applyFill="1" applyAlignment="1">
      <alignment horizontal="right"/>
    </xf>
    <xf numFmtId="0" fontId="3" fillId="3" borderId="0" xfId="0" applyFont="1" applyFill="1" applyAlignment="1">
      <alignment horizontal="right" vertical="top"/>
    </xf>
    <xf numFmtId="0" fontId="6" fillId="3" borderId="9" xfId="0" applyFont="1" applyFill="1" applyBorder="1"/>
    <xf numFmtId="0" fontId="3" fillId="3" borderId="0" xfId="0" applyFont="1" applyFill="1" applyAlignment="1">
      <alignment horizontal="left" vertical="center"/>
    </xf>
    <xf numFmtId="1" fontId="3" fillId="5" borderId="1" xfId="1" applyNumberFormat="1"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166" fontId="3" fillId="5" borderId="1" xfId="0" applyNumberFormat="1" applyFont="1" applyFill="1" applyBorder="1" applyAlignment="1" applyProtection="1">
      <alignment horizontal="center" vertical="center"/>
      <protection locked="0"/>
    </xf>
    <xf numFmtId="0" fontId="10" fillId="3" borderId="0" xfId="0" applyFont="1" applyFill="1" applyAlignment="1">
      <alignment vertical="top"/>
    </xf>
    <xf numFmtId="0" fontId="4" fillId="3" borderId="12" xfId="0" applyFont="1" applyFill="1" applyBorder="1"/>
    <xf numFmtId="0" fontId="4" fillId="3" borderId="13" xfId="0" applyFont="1" applyFill="1" applyBorder="1"/>
    <xf numFmtId="0" fontId="4" fillId="3" borderId="14" xfId="0" applyFont="1" applyFill="1" applyBorder="1"/>
    <xf numFmtId="0" fontId="2" fillId="2" borderId="1" xfId="0" applyFont="1" applyFill="1" applyBorder="1" applyAlignment="1">
      <alignment horizontal="center" vertical="center" wrapText="1"/>
    </xf>
    <xf numFmtId="0" fontId="3" fillId="4" borderId="6" xfId="0" applyFont="1" applyFill="1" applyBorder="1"/>
    <xf numFmtId="0" fontId="4" fillId="4" borderId="6" xfId="0" applyFont="1" applyFill="1" applyBorder="1"/>
    <xf numFmtId="0" fontId="4" fillId="4" borderId="7" xfId="0" applyFont="1" applyFill="1" applyBorder="1"/>
    <xf numFmtId="0" fontId="4" fillId="4" borderId="8" xfId="0" applyFont="1" applyFill="1" applyBorder="1"/>
    <xf numFmtId="0" fontId="3" fillId="4" borderId="0" xfId="0" applyFont="1" applyFill="1" applyAlignment="1">
      <alignment vertical="center"/>
    </xf>
    <xf numFmtId="0" fontId="4" fillId="4" borderId="0" xfId="0" applyFont="1" applyFill="1"/>
    <xf numFmtId="0" fontId="4" fillId="4" borderId="9" xfId="0" applyFont="1" applyFill="1" applyBorder="1"/>
    <xf numFmtId="0" fontId="4" fillId="4" borderId="0" xfId="0" applyFont="1" applyFill="1" applyAlignment="1">
      <alignment horizontal="left" vertical="center"/>
    </xf>
    <xf numFmtId="0" fontId="0" fillId="4" borderId="8" xfId="0" applyFill="1" applyBorder="1"/>
    <xf numFmtId="0" fontId="14" fillId="4" borderId="0" xfId="0" applyFont="1" applyFill="1"/>
    <xf numFmtId="0" fontId="0" fillId="4" borderId="0" xfId="0" applyFill="1"/>
    <xf numFmtId="0" fontId="0" fillId="4" borderId="9" xfId="0" applyFill="1" applyBorder="1"/>
    <xf numFmtId="0" fontId="0" fillId="4" borderId="8" xfId="0" applyFill="1" applyBorder="1" applyAlignment="1">
      <alignment horizontal="left" vertical="center"/>
    </xf>
    <xf numFmtId="0" fontId="14" fillId="4" borderId="0" xfId="0" applyFont="1" applyFill="1" applyAlignment="1">
      <alignment horizontal="right" vertical="center"/>
    </xf>
    <xf numFmtId="0" fontId="0" fillId="4" borderId="9" xfId="0" applyFill="1" applyBorder="1" applyAlignment="1">
      <alignment horizontal="left" vertical="center"/>
    </xf>
    <xf numFmtId="0" fontId="14" fillId="4" borderId="0" xfId="0" applyFont="1" applyFill="1" applyAlignment="1">
      <alignment horizontal="right" vertical="top"/>
    </xf>
    <xf numFmtId="0" fontId="0" fillId="4" borderId="12" xfId="0" applyFill="1" applyBorder="1"/>
    <xf numFmtId="0" fontId="14" fillId="4" borderId="13" xfId="0" applyFont="1" applyFill="1" applyBorder="1" applyAlignment="1">
      <alignment horizontal="right" vertical="top"/>
    </xf>
    <xf numFmtId="0" fontId="0" fillId="4" borderId="13" xfId="0" applyFill="1" applyBorder="1"/>
    <xf numFmtId="0" fontId="0" fillId="4" borderId="14" xfId="0" applyFill="1" applyBorder="1"/>
    <xf numFmtId="167" fontId="2" fillId="2" borderId="1" xfId="0" applyNumberFormat="1" applyFont="1" applyFill="1" applyBorder="1" applyAlignment="1">
      <alignment horizontal="center" vertical="center" wrapText="1"/>
    </xf>
    <xf numFmtId="0" fontId="5" fillId="3" borderId="1" xfId="0" applyFont="1" applyFill="1" applyBorder="1" applyAlignment="1">
      <alignment horizontal="left" vertical="center" wrapText="1"/>
    </xf>
    <xf numFmtId="165" fontId="4" fillId="5" borderId="1" xfId="1" applyNumberFormat="1" applyFont="1" applyFill="1" applyBorder="1" applyAlignment="1" applyProtection="1">
      <alignment vertical="center" wrapText="1"/>
    </xf>
    <xf numFmtId="9" fontId="6" fillId="3" borderId="0" xfId="2" applyFont="1" applyFill="1" applyBorder="1" applyAlignment="1" applyProtection="1">
      <alignment horizontal="center" vertical="top" wrapText="1"/>
    </xf>
    <xf numFmtId="0" fontId="16" fillId="3" borderId="8" xfId="0" applyFont="1" applyFill="1" applyBorder="1"/>
    <xf numFmtId="0" fontId="5" fillId="3" borderId="4" xfId="0" applyFont="1" applyFill="1" applyBorder="1" applyAlignment="1">
      <alignment vertical="center" wrapText="1"/>
    </xf>
    <xf numFmtId="165" fontId="0" fillId="0" borderId="0" xfId="0" applyNumberFormat="1"/>
    <xf numFmtId="167" fontId="2" fillId="3" borderId="0" xfId="0" applyNumberFormat="1" applyFont="1" applyFill="1" applyAlignment="1">
      <alignment horizontal="center" vertical="center" wrapText="1"/>
    </xf>
    <xf numFmtId="165" fontId="4" fillId="3" borderId="0" xfId="1" applyNumberFormat="1" applyFont="1" applyFill="1" applyBorder="1" applyProtection="1">
      <protection locked="0"/>
    </xf>
    <xf numFmtId="165" fontId="4" fillId="3" borderId="0" xfId="1" applyNumberFormat="1" applyFont="1" applyFill="1" applyBorder="1" applyAlignment="1" applyProtection="1">
      <alignment horizontal="center"/>
      <protection locked="0"/>
    </xf>
    <xf numFmtId="43" fontId="4" fillId="3" borderId="0" xfId="1" applyFont="1" applyFill="1" applyBorder="1" applyAlignment="1" applyProtection="1">
      <alignment horizontal="center"/>
      <protection locked="0"/>
    </xf>
    <xf numFmtId="0" fontId="0" fillId="3" borderId="0" xfId="0" applyFill="1"/>
    <xf numFmtId="0" fontId="6" fillId="3" borderId="0" xfId="0" applyFont="1" applyFill="1" applyAlignment="1">
      <alignment horizontal="left" vertical="top" wrapText="1"/>
    </xf>
    <xf numFmtId="0" fontId="0" fillId="3" borderId="0" xfId="0" applyFill="1" applyAlignment="1">
      <alignment horizontal="left" vertical="top" wrapText="1"/>
    </xf>
    <xf numFmtId="0" fontId="6" fillId="3" borderId="0" xfId="0" applyFont="1" applyFill="1"/>
    <xf numFmtId="0" fontId="0" fillId="3" borderId="13" xfId="0" applyFill="1" applyBorder="1"/>
    <xf numFmtId="0" fontId="9" fillId="3" borderId="0" xfId="0" applyFont="1" applyFill="1" applyAlignment="1">
      <alignment vertical="top"/>
    </xf>
    <xf numFmtId="0" fontId="16" fillId="3" borderId="0" xfId="0" applyFont="1" applyFill="1" applyAlignment="1">
      <alignment horizontal="left" vertical="top" wrapText="1"/>
    </xf>
    <xf numFmtId="0" fontId="11" fillId="3" borderId="0" xfId="0" applyFont="1" applyFill="1" applyAlignment="1">
      <alignment horizontal="left" vertical="top" wrapText="1"/>
    </xf>
    <xf numFmtId="0" fontId="15" fillId="3" borderId="0" xfId="0" applyFont="1" applyFill="1" applyAlignment="1">
      <alignment horizontal="center" vertical="center" wrapText="1"/>
    </xf>
    <xf numFmtId="0" fontId="12" fillId="3" borderId="0" xfId="0" applyFont="1" applyFill="1"/>
    <xf numFmtId="0" fontId="4" fillId="3" borderId="0" xfId="0" applyFont="1" applyFill="1" applyAlignment="1">
      <alignment horizontal="left" vertical="top" wrapText="1"/>
    </xf>
    <xf numFmtId="0" fontId="0" fillId="3" borderId="9" xfId="0" applyFill="1" applyBorder="1"/>
    <xf numFmtId="0" fontId="0" fillId="3" borderId="14" xfId="0" applyFill="1" applyBorder="1"/>
    <xf numFmtId="0" fontId="6" fillId="3" borderId="0" xfId="0" applyFont="1" applyFill="1" applyAlignment="1">
      <alignment horizontal="right" vertical="top" wrapText="1"/>
    </xf>
    <xf numFmtId="0" fontId="15" fillId="3" borderId="0" xfId="0" applyFont="1" applyFill="1" applyAlignment="1">
      <alignment horizontal="left" vertical="center" wrapText="1"/>
    </xf>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0" fontId="3" fillId="3" borderId="0" xfId="0" applyFont="1" applyFill="1" applyAlignment="1">
      <alignment horizontal="center"/>
    </xf>
    <xf numFmtId="0" fontId="5" fillId="3" borderId="0" xfId="0" applyFont="1" applyFill="1" applyAlignment="1">
      <alignment horizontal="left"/>
    </xf>
    <xf numFmtId="0" fontId="13" fillId="3" borderId="0" xfId="0" applyFont="1" applyFill="1" applyAlignment="1">
      <alignment horizontal="right"/>
    </xf>
    <xf numFmtId="0" fontId="3" fillId="3" borderId="0" xfId="0" applyFont="1" applyFill="1" applyAlignment="1">
      <alignment vertical="center" wrapText="1"/>
    </xf>
    <xf numFmtId="0" fontId="3" fillId="3" borderId="0" xfId="0" applyFont="1" applyFill="1" applyAlignment="1">
      <alignment horizontal="left" vertical="center" wrapText="1"/>
    </xf>
    <xf numFmtId="0" fontId="5" fillId="3" borderId="0" xfId="0" applyFont="1" applyFill="1" applyAlignment="1">
      <alignment vertical="center" wrapText="1"/>
    </xf>
    <xf numFmtId="0" fontId="3" fillId="3" borderId="0" xfId="0" applyFont="1" applyFill="1" applyAlignment="1">
      <alignment horizontal="right" vertical="center" wrapText="1"/>
    </xf>
    <xf numFmtId="0" fontId="4" fillId="3" borderId="13" xfId="0" applyFont="1" applyFill="1" applyBorder="1" applyAlignment="1" applyProtection="1">
      <alignment horizontal="left" vertical="top" wrapText="1"/>
      <protection locked="0"/>
    </xf>
    <xf numFmtId="0" fontId="0" fillId="7" borderId="0" xfId="0" applyFill="1"/>
    <xf numFmtId="165" fontId="6" fillId="3" borderId="0" xfId="1" applyNumberFormat="1" applyFont="1" applyFill="1" applyBorder="1" applyAlignment="1" applyProtection="1">
      <alignment vertical="top" wrapText="1"/>
      <protection locked="0"/>
    </xf>
    <xf numFmtId="0" fontId="17" fillId="4" borderId="8" xfId="0" applyFont="1" applyFill="1" applyBorder="1"/>
    <xf numFmtId="0" fontId="3" fillId="4" borderId="0" xfId="0" applyFont="1" applyFill="1"/>
    <xf numFmtId="0" fontId="18" fillId="4" borderId="5" xfId="0" applyFont="1" applyFill="1" applyBorder="1"/>
    <xf numFmtId="0" fontId="18" fillId="3" borderId="5" xfId="0" applyFont="1" applyFill="1" applyBorder="1"/>
    <xf numFmtId="0" fontId="4" fillId="3" borderId="0" xfId="0" applyFont="1" applyFill="1" applyAlignment="1">
      <alignment vertical="center" wrapText="1"/>
    </xf>
    <xf numFmtId="165" fontId="4" fillId="3" borderId="0" xfId="1" applyNumberFormat="1" applyFont="1" applyFill="1" applyBorder="1" applyAlignment="1" applyProtection="1">
      <alignment vertical="center" wrapText="1"/>
    </xf>
    <xf numFmtId="165" fontId="3" fillId="3" borderId="0" xfId="1" applyNumberFormat="1" applyFont="1" applyFill="1" applyBorder="1" applyAlignment="1" applyProtection="1">
      <alignment vertical="center" wrapText="1"/>
    </xf>
    <xf numFmtId="165" fontId="4" fillId="8" borderId="15" xfId="1" applyNumberFormat="1" applyFont="1" applyFill="1" applyBorder="1" applyProtection="1"/>
    <xf numFmtId="165" fontId="4" fillId="8" borderId="0" xfId="1" applyNumberFormat="1" applyFont="1" applyFill="1" applyBorder="1" applyProtection="1"/>
    <xf numFmtId="165" fontId="3" fillId="8" borderId="0" xfId="1" applyNumberFormat="1" applyFont="1" applyFill="1" applyBorder="1" applyAlignment="1" applyProtection="1">
      <alignment vertical="center" wrapText="1"/>
    </xf>
    <xf numFmtId="165" fontId="4" fillId="8" borderId="0" xfId="1" applyNumberFormat="1" applyFont="1" applyFill="1" applyBorder="1" applyAlignment="1" applyProtection="1">
      <alignment vertical="center" wrapText="1"/>
    </xf>
    <xf numFmtId="165" fontId="4" fillId="8" borderId="0" xfId="1" applyNumberFormat="1" applyFont="1" applyFill="1" applyBorder="1" applyAlignment="1" applyProtection="1">
      <alignment vertical="center" wrapText="1"/>
      <protection locked="0"/>
    </xf>
    <xf numFmtId="165" fontId="4" fillId="8" borderId="1" xfId="1" applyNumberFormat="1" applyFont="1" applyFill="1" applyBorder="1" applyProtection="1"/>
    <xf numFmtId="165" fontId="3" fillId="8" borderId="1" xfId="1" applyNumberFormat="1" applyFont="1" applyFill="1" applyBorder="1" applyProtection="1"/>
    <xf numFmtId="165" fontId="3" fillId="8" borderId="1" xfId="1" applyNumberFormat="1" applyFont="1" applyFill="1" applyBorder="1" applyAlignment="1" applyProtection="1">
      <alignment vertical="center" wrapText="1"/>
    </xf>
    <xf numFmtId="165" fontId="6" fillId="8" borderId="0" xfId="1" applyNumberFormat="1" applyFont="1" applyFill="1" applyBorder="1" applyAlignment="1" applyProtection="1">
      <alignment vertical="top" wrapText="1"/>
    </xf>
    <xf numFmtId="165" fontId="3" fillId="8" borderId="0" xfId="1" applyNumberFormat="1" applyFont="1" applyFill="1" applyBorder="1" applyProtection="1"/>
    <xf numFmtId="165" fontId="3" fillId="9" borderId="1" xfId="1" applyNumberFormat="1" applyFont="1" applyFill="1" applyBorder="1" applyAlignment="1" applyProtection="1">
      <alignment vertical="center" wrapText="1"/>
    </xf>
    <xf numFmtId="165" fontId="4" fillId="9" borderId="0" xfId="1" applyNumberFormat="1" applyFont="1" applyFill="1" applyBorder="1" applyProtection="1"/>
    <xf numFmtId="165" fontId="3" fillId="9" borderId="0" xfId="1" applyNumberFormat="1" applyFont="1" applyFill="1" applyBorder="1" applyProtection="1"/>
    <xf numFmtId="165" fontId="4" fillId="9" borderId="0" xfId="1" applyNumberFormat="1" applyFont="1" applyFill="1" applyBorder="1" applyAlignment="1" applyProtection="1">
      <alignment vertical="center" wrapText="1"/>
    </xf>
    <xf numFmtId="165" fontId="3" fillId="9" borderId="0" xfId="1" applyNumberFormat="1" applyFont="1" applyFill="1" applyBorder="1" applyAlignment="1" applyProtection="1">
      <alignment vertical="center" wrapText="1"/>
    </xf>
    <xf numFmtId="0" fontId="3" fillId="3" borderId="0" xfId="0" applyFont="1" applyFill="1" applyAlignment="1">
      <alignment horizontal="left"/>
    </xf>
    <xf numFmtId="165" fontId="4" fillId="9" borderId="1" xfId="1" applyNumberFormat="1" applyFont="1" applyFill="1" applyBorder="1" applyProtection="1"/>
    <xf numFmtId="0" fontId="4" fillId="3" borderId="3" xfId="0" applyFont="1" applyFill="1" applyBorder="1"/>
    <xf numFmtId="165" fontId="4" fillId="3" borderId="0" xfId="1" applyNumberFormat="1" applyFont="1" applyFill="1" applyBorder="1" applyProtection="1"/>
    <xf numFmtId="0" fontId="0" fillId="3" borderId="21" xfId="0" applyFill="1" applyBorder="1"/>
    <xf numFmtId="0" fontId="0" fillId="0" borderId="21" xfId="0" applyBorder="1"/>
    <xf numFmtId="0" fontId="3" fillId="9" borderId="1" xfId="1" applyNumberFormat="1" applyFont="1" applyFill="1" applyBorder="1" applyAlignment="1" applyProtection="1">
      <alignment horizontal="center" vertical="center"/>
    </xf>
    <xf numFmtId="165" fontId="3" fillId="9" borderId="1" xfId="1" applyNumberFormat="1" applyFont="1" applyFill="1" applyBorder="1" applyAlignment="1" applyProtection="1">
      <alignment horizontal="center" vertical="center"/>
    </xf>
    <xf numFmtId="0" fontId="3" fillId="9" borderId="1" xfId="1" applyNumberFormat="1" applyFont="1" applyFill="1" applyBorder="1" applyAlignment="1" applyProtection="1">
      <alignment horizontal="center"/>
    </xf>
    <xf numFmtId="165" fontId="3" fillId="9" borderId="1" xfId="1" applyNumberFormat="1" applyFont="1" applyFill="1" applyBorder="1" applyAlignment="1" applyProtection="1">
      <alignment horizontal="center"/>
    </xf>
    <xf numFmtId="167" fontId="3" fillId="9" borderId="1" xfId="0" applyNumberFormat="1" applyFont="1" applyFill="1" applyBorder="1" applyAlignment="1">
      <alignment horizontal="center" vertical="center" wrapText="1"/>
    </xf>
    <xf numFmtId="0" fontId="19" fillId="3" borderId="0" xfId="0" applyFont="1" applyFill="1"/>
    <xf numFmtId="0" fontId="3" fillId="3" borderId="10" xfId="0" applyFont="1" applyFill="1" applyBorder="1" applyAlignment="1">
      <alignment horizontal="left"/>
    </xf>
    <xf numFmtId="0" fontId="3" fillId="3" borderId="11" xfId="0" applyFont="1" applyFill="1" applyBorder="1" applyAlignment="1">
      <alignment horizontal="left"/>
    </xf>
    <xf numFmtId="0" fontId="5" fillId="3" borderId="2" xfId="0" applyFont="1" applyFill="1" applyBorder="1" applyAlignment="1">
      <alignment horizontal="left"/>
    </xf>
    <xf numFmtId="0" fontId="5" fillId="3" borderId="4" xfId="0" applyFont="1" applyFill="1" applyBorder="1" applyAlignment="1">
      <alignment horizontal="left"/>
    </xf>
    <xf numFmtId="0" fontId="3" fillId="3" borderId="2" xfId="0" applyFont="1" applyFill="1" applyBorder="1" applyAlignment="1">
      <alignment horizontal="left"/>
    </xf>
    <xf numFmtId="0" fontId="3" fillId="3" borderId="4" xfId="0" applyFont="1" applyFill="1" applyBorder="1" applyAlignment="1">
      <alignment horizontal="left"/>
    </xf>
    <xf numFmtId="0" fontId="2" fillId="3" borderId="2" xfId="0" applyFont="1" applyFill="1" applyBorder="1" applyAlignment="1">
      <alignment horizontal="left" vertical="center"/>
    </xf>
    <xf numFmtId="0" fontId="2" fillId="3" borderId="4" xfId="0" applyFont="1" applyFill="1" applyBorder="1" applyAlignment="1">
      <alignment horizontal="left" vertical="center"/>
    </xf>
    <xf numFmtId="0" fontId="2" fillId="2" borderId="1" xfId="0" applyFont="1" applyFill="1" applyBorder="1" applyAlignment="1">
      <alignment horizontal="center" vertical="center" wrapText="1"/>
    </xf>
    <xf numFmtId="0" fontId="4" fillId="3" borderId="16" xfId="0" applyFont="1" applyFill="1" applyBorder="1" applyAlignment="1">
      <alignment horizontal="left" vertical="top" wrapText="1"/>
    </xf>
    <xf numFmtId="0" fontId="4" fillId="5" borderId="17" xfId="0" applyFont="1" applyFill="1" applyBorder="1" applyAlignment="1" applyProtection="1">
      <alignment horizontal="left" vertical="top" wrapText="1"/>
      <protection locked="0"/>
    </xf>
    <xf numFmtId="0" fontId="4" fillId="5" borderId="18" xfId="0" applyFont="1" applyFill="1" applyBorder="1" applyAlignment="1" applyProtection="1">
      <alignment horizontal="left" vertical="top" wrapText="1"/>
      <protection locked="0"/>
    </xf>
    <xf numFmtId="0" fontId="4" fillId="5" borderId="19" xfId="0" applyFont="1" applyFill="1" applyBorder="1" applyAlignment="1" applyProtection="1">
      <alignment horizontal="left" vertical="top" wrapText="1"/>
      <protection locked="0"/>
    </xf>
    <xf numFmtId="0" fontId="4" fillId="5" borderId="20" xfId="0" applyFont="1" applyFill="1" applyBorder="1" applyAlignment="1" applyProtection="1">
      <alignment horizontal="left" vertical="top" wrapText="1"/>
      <protection locked="0"/>
    </xf>
    <xf numFmtId="0" fontId="4" fillId="5" borderId="0" xfId="0" applyFont="1" applyFill="1" applyAlignment="1" applyProtection="1">
      <alignment horizontal="left" vertical="top" wrapText="1"/>
      <protection locked="0"/>
    </xf>
    <xf numFmtId="0" fontId="4" fillId="5" borderId="21" xfId="0" applyFont="1" applyFill="1" applyBorder="1" applyAlignment="1" applyProtection="1">
      <alignment horizontal="left" vertical="top" wrapText="1"/>
      <protection locked="0"/>
    </xf>
    <xf numFmtId="0" fontId="4" fillId="5" borderId="10" xfId="0" applyFont="1" applyFill="1" applyBorder="1" applyAlignment="1" applyProtection="1">
      <alignment horizontal="left" vertical="top" wrapText="1"/>
      <protection locked="0"/>
    </xf>
    <xf numFmtId="0" fontId="4" fillId="5" borderId="16"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3" borderId="0" xfId="0" applyFont="1" applyFill="1" applyAlignment="1">
      <alignment horizontal="left" vertical="top" wrapText="1"/>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6" fillId="6"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0" borderId="0" xfId="0"/>
    <xf numFmtId="0" fontId="7" fillId="2" borderId="0" xfId="0" applyFont="1" applyFill="1" applyAlignment="1">
      <alignment horizontal="center" vertical="center" wrapText="1"/>
    </xf>
    <xf numFmtId="0" fontId="0" fillId="5" borderId="1" xfId="0" applyFill="1" applyBorder="1" applyAlignment="1" applyProtection="1">
      <alignment horizontal="left" vertical="top" wrapText="1"/>
      <protection locked="0"/>
    </xf>
    <xf numFmtId="0" fontId="0" fillId="4" borderId="0" xfId="0" applyFill="1" applyAlignment="1">
      <alignment horizontal="left" vertical="center" wrapText="1"/>
    </xf>
    <xf numFmtId="0" fontId="0" fillId="5" borderId="2" xfId="0" applyFill="1" applyBorder="1" applyAlignment="1" applyProtection="1">
      <alignment horizontal="left" vertical="top" wrapText="1"/>
      <protection locked="0"/>
    </xf>
    <xf numFmtId="0" fontId="0" fillId="5" borderId="3"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4" borderId="0" xfId="0" applyFill="1" applyAlignment="1">
      <alignment horizontal="left" vertical="top" wrapText="1"/>
    </xf>
  </cellXfs>
  <cellStyles count="3">
    <cellStyle name="Comma" xfId="1" builtinId="3"/>
    <cellStyle name="Normal" xfId="0" builtinId="0"/>
    <cellStyle name="Percent" xfId="2" builtinId="5"/>
  </cellStyles>
  <dxfs count="6">
    <dxf>
      <fill>
        <patternFill>
          <bgColor rgb="FFFFC000"/>
        </patternFill>
      </fill>
    </dxf>
    <dxf>
      <fill>
        <patternFill>
          <bgColor rgb="FFFFC000"/>
        </patternFill>
      </fill>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6CE46-0014-4E02-81DD-DEC3F6546460}">
  <sheetPr>
    <pageSetUpPr fitToPage="1"/>
  </sheetPr>
  <dimension ref="A1:K68"/>
  <sheetViews>
    <sheetView tabSelected="1" zoomScale="80" zoomScaleNormal="80" workbookViewId="0">
      <selection activeCell="C67" sqref="C67:H67"/>
    </sheetView>
  </sheetViews>
  <sheetFormatPr defaultColWidth="0" defaultRowHeight="15" zeroHeight="1"/>
  <cols>
    <col min="1" max="1" width="2.5703125" customWidth="1"/>
    <col min="2" max="2" width="17.5703125" customWidth="1"/>
    <col min="3" max="3" width="60.5703125" customWidth="1"/>
    <col min="4" max="8" width="22.5703125" customWidth="1"/>
    <col min="9" max="9" width="2.85546875" customWidth="1"/>
    <col min="10" max="10" width="8.7109375" hidden="1" customWidth="1"/>
    <col min="11" max="11" width="14.42578125" hidden="1" customWidth="1"/>
    <col min="12" max="16384" width="8.7109375" hidden="1"/>
  </cols>
  <sheetData>
    <row r="1" spans="1:9">
      <c r="A1" s="97" t="s">
        <v>121</v>
      </c>
      <c r="B1" s="5"/>
      <c r="C1" s="5"/>
      <c r="D1" s="5"/>
      <c r="E1" s="5"/>
      <c r="F1" s="5"/>
      <c r="G1" s="5"/>
      <c r="H1" s="5"/>
      <c r="I1" s="6"/>
    </row>
    <row r="2" spans="1:9">
      <c r="A2" s="7"/>
      <c r="B2" s="9"/>
      <c r="C2" s="9"/>
      <c r="D2" s="9"/>
      <c r="E2" s="9"/>
      <c r="F2" s="9"/>
      <c r="G2" s="9"/>
      <c r="H2" s="9"/>
      <c r="I2" s="11"/>
    </row>
    <row r="3" spans="1:9">
      <c r="A3" s="7"/>
      <c r="B3" s="27" t="s">
        <v>9</v>
      </c>
      <c r="C3" s="28"/>
      <c r="D3" s="9"/>
      <c r="E3" s="10" t="s">
        <v>10</v>
      </c>
      <c r="F3" s="9"/>
      <c r="G3" s="9"/>
      <c r="H3" s="9"/>
      <c r="I3" s="11"/>
    </row>
    <row r="4" spans="1:9">
      <c r="A4" s="7"/>
      <c r="B4" s="27" t="s">
        <v>11</v>
      </c>
      <c r="C4" s="29"/>
      <c r="D4" s="9"/>
      <c r="E4" s="12" t="s">
        <v>12</v>
      </c>
      <c r="F4" s="9"/>
      <c r="G4" s="9"/>
      <c r="H4" s="9"/>
      <c r="I4" s="11"/>
    </row>
    <row r="5" spans="1:9">
      <c r="A5" s="7"/>
      <c r="B5" s="27" t="s">
        <v>13</v>
      </c>
      <c r="C5" s="29"/>
      <c r="D5" s="9"/>
      <c r="E5" s="12" t="s">
        <v>120</v>
      </c>
      <c r="F5" s="9"/>
      <c r="G5" s="9"/>
      <c r="H5" s="9"/>
      <c r="I5" s="11"/>
    </row>
    <row r="6" spans="1:9">
      <c r="A6" s="7"/>
      <c r="B6" s="27" t="s">
        <v>15</v>
      </c>
      <c r="C6" s="30"/>
      <c r="D6" s="9"/>
      <c r="E6" s="13"/>
      <c r="F6" s="9"/>
      <c r="G6" s="9"/>
      <c r="H6" s="9"/>
      <c r="I6" s="11"/>
    </row>
    <row r="7" spans="1:9">
      <c r="A7" s="7"/>
      <c r="B7" s="8" t="s">
        <v>17</v>
      </c>
      <c r="C7" s="56">
        <v>45657</v>
      </c>
      <c r="D7" s="9"/>
      <c r="E7" s="9"/>
      <c r="F7" s="9"/>
      <c r="G7" s="9"/>
      <c r="H7" s="9"/>
      <c r="I7" s="11"/>
    </row>
    <row r="8" spans="1:9">
      <c r="A8" s="7"/>
      <c r="B8" s="9"/>
      <c r="C8" s="9"/>
      <c r="D8" s="9"/>
      <c r="E8" s="9"/>
      <c r="F8" s="9"/>
      <c r="G8" s="9"/>
      <c r="H8" s="9"/>
      <c r="I8" s="11"/>
    </row>
    <row r="9" spans="1:9">
      <c r="A9" s="7"/>
      <c r="B9" s="9"/>
      <c r="C9" s="9"/>
      <c r="D9" s="9"/>
      <c r="E9" s="9"/>
      <c r="F9" s="9"/>
      <c r="G9" s="9"/>
      <c r="H9" s="9"/>
      <c r="I9" s="11"/>
    </row>
    <row r="10" spans="1:9" ht="15.75">
      <c r="A10" s="7"/>
      <c r="B10" s="9"/>
      <c r="C10" s="9"/>
      <c r="D10" s="31" t="s">
        <v>20</v>
      </c>
      <c r="E10" s="9"/>
      <c r="F10" s="9"/>
      <c r="G10" s="9"/>
      <c r="H10" s="9"/>
      <c r="I10" s="11"/>
    </row>
    <row r="11" spans="1:9">
      <c r="A11" s="7"/>
      <c r="B11" s="9"/>
      <c r="C11" s="9"/>
      <c r="D11" s="9"/>
      <c r="E11" s="9"/>
      <c r="F11" s="9"/>
      <c r="G11" s="9"/>
      <c r="H11" s="9"/>
      <c r="I11" s="11"/>
    </row>
    <row r="12" spans="1:9" ht="15.75">
      <c r="A12" s="7"/>
      <c r="B12" s="18" t="s">
        <v>26</v>
      </c>
      <c r="C12" s="9"/>
      <c r="D12" s="56">
        <v>45657</v>
      </c>
      <c r="E12" s="63"/>
      <c r="F12" s="63"/>
      <c r="G12" s="63"/>
      <c r="H12" s="63"/>
      <c r="I12" s="11"/>
    </row>
    <row r="13" spans="1:9">
      <c r="A13" s="7"/>
      <c r="B13" s="134" t="s">
        <v>27</v>
      </c>
      <c r="C13" s="135"/>
      <c r="D13" s="19"/>
      <c r="E13" s="64"/>
      <c r="F13" s="64"/>
      <c r="G13" s="64"/>
      <c r="H13" s="64"/>
      <c r="I13" s="11"/>
    </row>
    <row r="14" spans="1:9">
      <c r="A14" s="7"/>
      <c r="B14" s="134" t="s">
        <v>28</v>
      </c>
      <c r="C14" s="135"/>
      <c r="D14" s="19"/>
      <c r="E14" s="64"/>
      <c r="F14" s="64"/>
      <c r="G14" s="64"/>
      <c r="H14" s="64"/>
      <c r="I14" s="11"/>
    </row>
    <row r="15" spans="1:9">
      <c r="A15" s="7"/>
      <c r="B15" s="134" t="s">
        <v>29</v>
      </c>
      <c r="C15" s="135"/>
      <c r="D15" s="19"/>
      <c r="E15" s="65"/>
      <c r="F15" s="65"/>
      <c r="G15" s="65"/>
      <c r="H15" s="65"/>
      <c r="I15" s="11"/>
    </row>
    <row r="16" spans="1:9">
      <c r="A16" s="7"/>
      <c r="B16" s="134" t="s">
        <v>30</v>
      </c>
      <c r="C16" s="135"/>
      <c r="D16" s="19"/>
      <c r="E16" s="66"/>
      <c r="F16" s="66"/>
      <c r="G16" s="66"/>
      <c r="H16" s="66"/>
      <c r="I16" s="11"/>
    </row>
    <row r="17" spans="1:11">
      <c r="A17" s="7"/>
      <c r="B17" s="9"/>
      <c r="C17" s="20"/>
      <c r="D17" s="9"/>
      <c r="E17" s="9"/>
      <c r="F17" s="9"/>
      <c r="G17" s="9"/>
      <c r="H17" s="9"/>
      <c r="I17" s="11"/>
    </row>
    <row r="18" spans="1:11" ht="15.75">
      <c r="A18" s="7"/>
      <c r="B18" s="18" t="s">
        <v>47</v>
      </c>
      <c r="C18" s="9"/>
      <c r="D18" s="9"/>
      <c r="E18" s="9"/>
      <c r="F18" s="9"/>
      <c r="G18" s="9"/>
      <c r="H18" s="9"/>
      <c r="I18" s="11"/>
    </row>
    <row r="19" spans="1:11">
      <c r="A19" s="7"/>
      <c r="B19" s="136" t="s">
        <v>32</v>
      </c>
      <c r="C19" s="136"/>
      <c r="D19" s="56">
        <v>45657</v>
      </c>
      <c r="E19" s="56">
        <v>45747</v>
      </c>
      <c r="F19" s="56">
        <v>45838</v>
      </c>
      <c r="G19" s="56">
        <v>45930</v>
      </c>
      <c r="H19" s="56">
        <v>46022</v>
      </c>
      <c r="I19" s="11"/>
    </row>
    <row r="20" spans="1:11">
      <c r="A20" s="7"/>
      <c r="B20" s="130" t="s">
        <v>35</v>
      </c>
      <c r="C20" s="131"/>
      <c r="D20" s="19"/>
      <c r="E20" s="19"/>
      <c r="F20" s="19"/>
      <c r="G20" s="19"/>
      <c r="H20" s="19"/>
      <c r="I20" s="11"/>
    </row>
    <row r="21" spans="1:11">
      <c r="A21" s="7"/>
      <c r="B21" s="130" t="s">
        <v>36</v>
      </c>
      <c r="C21" s="131"/>
      <c r="D21" s="19"/>
      <c r="E21" s="19"/>
      <c r="F21" s="19"/>
      <c r="G21" s="19"/>
      <c r="H21" s="19"/>
      <c r="I21" s="11"/>
    </row>
    <row r="22" spans="1:11">
      <c r="A22" s="7"/>
      <c r="B22" s="130" t="s">
        <v>37</v>
      </c>
      <c r="C22" s="131"/>
      <c r="D22" s="19"/>
      <c r="E22" s="19"/>
      <c r="F22" s="19"/>
      <c r="G22" s="19"/>
      <c r="H22" s="19"/>
      <c r="I22" s="11"/>
    </row>
    <row r="23" spans="1:11">
      <c r="A23" s="7"/>
      <c r="B23" s="128" t="s">
        <v>34</v>
      </c>
      <c r="C23" s="129"/>
      <c r="D23" s="101">
        <f>SUM(D20:D22)</f>
        <v>0</v>
      </c>
      <c r="E23" s="101">
        <f t="shared" ref="E23:H23" si="0">SUM(E20:E22)</f>
        <v>0</v>
      </c>
      <c r="F23" s="101">
        <f t="shared" si="0"/>
        <v>0</v>
      </c>
      <c r="G23" s="101">
        <f t="shared" si="0"/>
        <v>0</v>
      </c>
      <c r="H23" s="101">
        <f t="shared" si="0"/>
        <v>0</v>
      </c>
      <c r="I23" s="11"/>
    </row>
    <row r="24" spans="1:11">
      <c r="A24" s="9"/>
      <c r="B24" s="118"/>
      <c r="C24" s="118"/>
      <c r="D24" s="118"/>
      <c r="E24" s="118"/>
      <c r="F24" s="118"/>
      <c r="G24" s="118"/>
      <c r="H24" s="118"/>
      <c r="I24" s="11"/>
    </row>
    <row r="25" spans="1:11">
      <c r="A25" s="7"/>
      <c r="B25" s="130" t="s">
        <v>39</v>
      </c>
      <c r="C25" s="131"/>
      <c r="D25" s="19"/>
      <c r="E25" s="19"/>
      <c r="F25" s="19"/>
      <c r="G25" s="19"/>
      <c r="H25" s="19"/>
      <c r="I25" s="11"/>
    </row>
    <row r="26" spans="1:11">
      <c r="A26" s="7"/>
      <c r="B26" s="130" t="s">
        <v>40</v>
      </c>
      <c r="C26" s="131"/>
      <c r="D26" s="19"/>
      <c r="E26" s="19"/>
      <c r="F26" s="19"/>
      <c r="G26" s="19"/>
      <c r="H26" s="19"/>
      <c r="I26" s="11"/>
    </row>
    <row r="27" spans="1:11">
      <c r="A27" s="7"/>
      <c r="B27" s="130" t="s">
        <v>41</v>
      </c>
      <c r="C27" s="131"/>
      <c r="D27" s="19"/>
      <c r="E27" s="19"/>
      <c r="F27" s="19"/>
      <c r="G27" s="19"/>
      <c r="H27" s="19"/>
      <c r="I27" s="11"/>
    </row>
    <row r="28" spans="1:11">
      <c r="A28" s="7"/>
      <c r="B28" s="132" t="s">
        <v>38</v>
      </c>
      <c r="C28" s="133"/>
      <c r="D28" s="106">
        <f>SUM(D25:D27)</f>
        <v>0</v>
      </c>
      <c r="E28" s="106">
        <f t="shared" ref="E28:H28" si="1">SUM(E25:E27)</f>
        <v>0</v>
      </c>
      <c r="F28" s="106">
        <f t="shared" si="1"/>
        <v>0</v>
      </c>
      <c r="G28" s="106">
        <f t="shared" si="1"/>
        <v>0</v>
      </c>
      <c r="H28" s="106">
        <f t="shared" si="1"/>
        <v>0</v>
      </c>
      <c r="I28" s="11"/>
    </row>
    <row r="29" spans="1:11">
      <c r="A29" s="7"/>
      <c r="B29" s="118"/>
      <c r="C29" s="118"/>
      <c r="D29" s="118"/>
      <c r="E29" s="118"/>
      <c r="F29" s="118"/>
      <c r="G29" s="118"/>
      <c r="H29" s="118"/>
      <c r="I29" s="11"/>
    </row>
    <row r="30" spans="1:11">
      <c r="A30" s="7"/>
      <c r="B30" s="130" t="s">
        <v>43</v>
      </c>
      <c r="C30" s="131"/>
      <c r="D30" s="117">
        <f>D59</f>
        <v>0</v>
      </c>
      <c r="E30" s="117">
        <f t="shared" ref="E30:H30" si="2">E59</f>
        <v>0</v>
      </c>
      <c r="F30" s="117">
        <f t="shared" si="2"/>
        <v>0</v>
      </c>
      <c r="G30" s="117">
        <f t="shared" si="2"/>
        <v>0</v>
      </c>
      <c r="H30" s="117">
        <f t="shared" si="2"/>
        <v>0</v>
      </c>
      <c r="I30" s="11"/>
      <c r="K30" s="62"/>
    </row>
    <row r="31" spans="1:11">
      <c r="A31" s="7"/>
      <c r="B31" s="130" t="s">
        <v>44</v>
      </c>
      <c r="C31" s="131"/>
      <c r="D31" s="19">
        <v>0</v>
      </c>
      <c r="E31" s="19">
        <v>0</v>
      </c>
      <c r="F31" s="19">
        <v>0</v>
      </c>
      <c r="G31" s="19">
        <v>0</v>
      </c>
      <c r="H31" s="19">
        <v>0</v>
      </c>
      <c r="I31" s="11"/>
    </row>
    <row r="32" spans="1:11">
      <c r="A32" s="7"/>
      <c r="B32" s="132" t="s">
        <v>42</v>
      </c>
      <c r="C32" s="133"/>
      <c r="D32" s="106">
        <f>D30+D31</f>
        <v>0</v>
      </c>
      <c r="E32" s="106">
        <f>E30+E31</f>
        <v>0</v>
      </c>
      <c r="F32" s="106">
        <f>F30+F31</f>
        <v>0</v>
      </c>
      <c r="G32" s="106">
        <f>G30+G31</f>
        <v>0</v>
      </c>
      <c r="H32" s="106">
        <f>H30+H31</f>
        <v>0</v>
      </c>
      <c r="I32" s="11"/>
    </row>
    <row r="33" spans="1:11">
      <c r="A33" s="7"/>
      <c r="B33" s="22"/>
      <c r="C33" s="23" t="s">
        <v>48</v>
      </c>
      <c r="D33" s="107">
        <f>D23+D28+D32</f>
        <v>0</v>
      </c>
      <c r="E33" s="107">
        <f>E23+E28+E32</f>
        <v>0</v>
      </c>
      <c r="F33" s="107">
        <f>F23+F28+F32</f>
        <v>0</v>
      </c>
      <c r="G33" s="107">
        <f>G23+G28+G32</f>
        <v>0</v>
      </c>
      <c r="H33" s="107">
        <f>H23+H28+H32</f>
        <v>0</v>
      </c>
      <c r="I33" s="11"/>
    </row>
    <row r="34" spans="1:11">
      <c r="A34" s="7"/>
      <c r="B34" s="9"/>
      <c r="C34" s="9"/>
      <c r="D34" s="9"/>
      <c r="E34" s="9"/>
      <c r="F34" s="9"/>
      <c r="G34" s="9"/>
      <c r="H34" s="9"/>
      <c r="I34" s="11"/>
    </row>
    <row r="35" spans="1:11">
      <c r="A35" s="7"/>
      <c r="B35" s="9"/>
      <c r="C35" s="9"/>
      <c r="D35" s="9"/>
      <c r="E35" s="9"/>
      <c r="F35" s="9"/>
      <c r="G35" s="9"/>
      <c r="H35" s="9"/>
      <c r="I35" s="11"/>
      <c r="K35" s="62"/>
    </row>
    <row r="36" spans="1:11">
      <c r="A36" s="7"/>
      <c r="B36" s="9"/>
      <c r="C36" s="9"/>
      <c r="D36" s="9"/>
      <c r="E36" s="9"/>
      <c r="F36" s="9"/>
      <c r="G36" s="9"/>
      <c r="H36" s="9"/>
      <c r="I36" s="11"/>
    </row>
    <row r="37" spans="1:11">
      <c r="A37" s="7"/>
      <c r="B37" s="9"/>
      <c r="C37" s="24"/>
      <c r="D37" s="21"/>
      <c r="E37" s="21"/>
      <c r="F37" s="21"/>
      <c r="G37" s="21"/>
      <c r="H37" s="21"/>
      <c r="I37" s="11"/>
    </row>
    <row r="38" spans="1:11" ht="15.75">
      <c r="A38" s="7"/>
      <c r="B38" s="18" t="s">
        <v>49</v>
      </c>
      <c r="C38" s="24"/>
      <c r="D38" s="9"/>
      <c r="E38" s="9"/>
      <c r="F38" s="9"/>
      <c r="G38" s="9"/>
      <c r="H38" s="9"/>
      <c r="I38" s="11"/>
    </row>
    <row r="39" spans="1:11">
      <c r="A39" s="7"/>
      <c r="B39" s="136" t="s">
        <v>0</v>
      </c>
      <c r="C39" s="136"/>
      <c r="D39" s="56">
        <f>D19</f>
        <v>45657</v>
      </c>
      <c r="E39" s="56">
        <f>E19</f>
        <v>45747</v>
      </c>
      <c r="F39" s="56">
        <f>F19</f>
        <v>45838</v>
      </c>
      <c r="G39" s="56">
        <f>G19</f>
        <v>45930</v>
      </c>
      <c r="H39" s="56">
        <f>H19</f>
        <v>46022</v>
      </c>
      <c r="I39" s="11"/>
    </row>
    <row r="40" spans="1:11">
      <c r="A40" s="7"/>
      <c r="B40" s="136"/>
      <c r="C40" s="136"/>
      <c r="D40" s="35" t="s">
        <v>50</v>
      </c>
      <c r="E40" s="35" t="s">
        <v>51</v>
      </c>
      <c r="F40" s="35" t="s">
        <v>52</v>
      </c>
      <c r="G40" s="35" t="s">
        <v>53</v>
      </c>
      <c r="H40" s="35" t="s">
        <v>54</v>
      </c>
      <c r="I40" s="11"/>
    </row>
    <row r="41" spans="1:11">
      <c r="A41" s="7"/>
      <c r="B41" s="1">
        <v>1</v>
      </c>
      <c r="C41" s="1" t="s">
        <v>1</v>
      </c>
      <c r="D41" s="3"/>
      <c r="E41" s="111">
        <f>D59</f>
        <v>0</v>
      </c>
      <c r="F41" s="111">
        <f t="shared" ref="F41:H41" si="3">E59</f>
        <v>0</v>
      </c>
      <c r="G41" s="111">
        <f t="shared" si="3"/>
        <v>0</v>
      </c>
      <c r="H41" s="111">
        <f t="shared" si="3"/>
        <v>0</v>
      </c>
      <c r="I41" s="11"/>
    </row>
    <row r="42" spans="1:11">
      <c r="A42" s="7"/>
      <c r="B42" s="148" t="s">
        <v>56</v>
      </c>
      <c r="C42" s="149"/>
      <c r="D42" s="61"/>
      <c r="E42" s="2"/>
      <c r="F42" s="2"/>
      <c r="G42" s="2"/>
      <c r="H42" s="2"/>
      <c r="I42" s="11"/>
    </row>
    <row r="43" spans="1:11">
      <c r="A43" s="7"/>
      <c r="B43" s="1">
        <v>2</v>
      </c>
      <c r="C43" s="2" t="s">
        <v>57</v>
      </c>
      <c r="D43" s="58"/>
      <c r="E43" s="58"/>
      <c r="F43" s="58"/>
      <c r="G43" s="58"/>
      <c r="H43" s="58"/>
      <c r="I43" s="11"/>
    </row>
    <row r="44" spans="1:11">
      <c r="A44" s="7"/>
      <c r="B44" s="1">
        <v>3</v>
      </c>
      <c r="C44" s="2" t="s">
        <v>58</v>
      </c>
      <c r="D44" s="58"/>
      <c r="E44" s="58"/>
      <c r="F44" s="58"/>
      <c r="G44" s="58"/>
      <c r="H44" s="58"/>
      <c r="I44" s="11"/>
    </row>
    <row r="45" spans="1:11" ht="24">
      <c r="A45" s="7"/>
      <c r="B45" s="4" t="s">
        <v>65</v>
      </c>
      <c r="C45" s="2" t="s">
        <v>59</v>
      </c>
      <c r="D45" s="58"/>
      <c r="E45" s="58"/>
      <c r="F45" s="58"/>
      <c r="G45" s="58"/>
      <c r="H45" s="58"/>
      <c r="I45" s="11"/>
    </row>
    <row r="46" spans="1:11">
      <c r="A46" s="7"/>
      <c r="B46" s="1">
        <v>4</v>
      </c>
      <c r="C46" s="2" t="s">
        <v>60</v>
      </c>
      <c r="D46" s="58"/>
      <c r="E46" s="58"/>
      <c r="F46" s="58"/>
      <c r="G46" s="58"/>
      <c r="H46" s="58"/>
      <c r="I46" s="11"/>
    </row>
    <row r="47" spans="1:11">
      <c r="A47" s="7"/>
      <c r="B47" s="1">
        <v>5</v>
      </c>
      <c r="C47" s="2" t="s">
        <v>61</v>
      </c>
      <c r="D47" s="58"/>
      <c r="E47" s="58"/>
      <c r="F47" s="58"/>
      <c r="G47" s="58"/>
      <c r="H47" s="58"/>
      <c r="I47" s="11"/>
    </row>
    <row r="48" spans="1:11">
      <c r="A48" s="7"/>
      <c r="B48" s="4">
        <v>6</v>
      </c>
      <c r="C48" s="2" t="s">
        <v>62</v>
      </c>
      <c r="D48" s="58"/>
      <c r="E48" s="58"/>
      <c r="F48" s="58"/>
      <c r="G48" s="58"/>
      <c r="H48" s="58"/>
      <c r="I48" s="11"/>
    </row>
    <row r="49" spans="1:9">
      <c r="A49" s="7"/>
      <c r="B49" s="1">
        <v>7</v>
      </c>
      <c r="C49" s="2" t="s">
        <v>63</v>
      </c>
      <c r="D49" s="58"/>
      <c r="E49" s="58"/>
      <c r="F49" s="58"/>
      <c r="G49" s="58"/>
      <c r="H49" s="58"/>
      <c r="I49" s="11"/>
    </row>
    <row r="50" spans="1:9">
      <c r="A50" s="7"/>
      <c r="B50" s="1">
        <v>8</v>
      </c>
      <c r="C50" s="2" t="s">
        <v>64</v>
      </c>
      <c r="D50" s="58"/>
      <c r="E50" s="58"/>
      <c r="F50" s="58"/>
      <c r="G50" s="58"/>
      <c r="H50" s="58"/>
      <c r="I50" s="11"/>
    </row>
    <row r="51" spans="1:9">
      <c r="A51" s="7"/>
      <c r="B51" s="1">
        <v>9</v>
      </c>
      <c r="C51" s="2" t="s">
        <v>2</v>
      </c>
      <c r="D51" s="108">
        <f>SUM(D43:D50)</f>
        <v>0</v>
      </c>
      <c r="E51" s="108">
        <f t="shared" ref="E51:H51" si="4">SUM(E43:E50)</f>
        <v>0</v>
      </c>
      <c r="F51" s="108">
        <f t="shared" si="4"/>
        <v>0</v>
      </c>
      <c r="G51" s="108">
        <f t="shared" si="4"/>
        <v>0</v>
      </c>
      <c r="H51" s="108">
        <f t="shared" si="4"/>
        <v>0</v>
      </c>
      <c r="I51" s="11"/>
    </row>
    <row r="52" spans="1:9">
      <c r="A52" s="7"/>
      <c r="B52" s="1">
        <v>10</v>
      </c>
      <c r="C52" s="2" t="s">
        <v>3</v>
      </c>
      <c r="D52" s="3"/>
      <c r="E52" s="3"/>
      <c r="F52" s="3"/>
      <c r="G52" s="3"/>
      <c r="H52" s="3"/>
      <c r="I52" s="11"/>
    </row>
    <row r="53" spans="1:9">
      <c r="A53" s="7"/>
      <c r="B53" s="1">
        <v>11</v>
      </c>
      <c r="C53" s="2" t="s">
        <v>90</v>
      </c>
      <c r="D53" s="3"/>
      <c r="E53" s="3"/>
      <c r="F53" s="3"/>
      <c r="G53" s="3"/>
      <c r="H53" s="3"/>
      <c r="I53" s="11"/>
    </row>
    <row r="54" spans="1:9">
      <c r="A54" s="7"/>
      <c r="B54" s="1">
        <v>12</v>
      </c>
      <c r="C54" s="2" t="s">
        <v>4</v>
      </c>
      <c r="D54" s="3"/>
      <c r="E54" s="3"/>
      <c r="F54" s="3"/>
      <c r="G54" s="3"/>
      <c r="H54" s="3"/>
      <c r="I54" s="11"/>
    </row>
    <row r="55" spans="1:9">
      <c r="A55" s="7"/>
      <c r="B55" s="1">
        <v>13</v>
      </c>
      <c r="C55" s="57" t="s">
        <v>5</v>
      </c>
      <c r="D55" s="3"/>
      <c r="E55" s="3"/>
      <c r="F55" s="3"/>
      <c r="G55" s="3"/>
      <c r="H55" s="3"/>
      <c r="I55" s="11"/>
    </row>
    <row r="56" spans="1:9">
      <c r="A56" s="7"/>
      <c r="B56" s="4" t="s">
        <v>66</v>
      </c>
      <c r="C56" s="2" t="s">
        <v>78</v>
      </c>
      <c r="D56" s="3"/>
      <c r="E56" s="3"/>
      <c r="F56" s="3"/>
      <c r="G56" s="3"/>
      <c r="H56" s="3"/>
      <c r="I56" s="11"/>
    </row>
    <row r="57" spans="1:9">
      <c r="A57" s="7"/>
      <c r="B57" s="1">
        <v>14</v>
      </c>
      <c r="C57" s="2" t="s">
        <v>6</v>
      </c>
      <c r="D57" s="3"/>
      <c r="E57" s="3"/>
      <c r="F57" s="3"/>
      <c r="G57" s="3"/>
      <c r="H57" s="3"/>
      <c r="I57" s="11"/>
    </row>
    <row r="58" spans="1:9">
      <c r="A58" s="7"/>
      <c r="B58" s="1">
        <v>15</v>
      </c>
      <c r="C58" s="2" t="s">
        <v>7</v>
      </c>
      <c r="D58" s="108">
        <f>SUM(D51:D57)</f>
        <v>0</v>
      </c>
      <c r="E58" s="108">
        <f t="shared" ref="E58:H58" si="5">SUM(E51:E57)</f>
        <v>0</v>
      </c>
      <c r="F58" s="108">
        <f t="shared" si="5"/>
        <v>0</v>
      </c>
      <c r="G58" s="108">
        <f t="shared" si="5"/>
        <v>0</v>
      </c>
      <c r="H58" s="108">
        <f t="shared" si="5"/>
        <v>0</v>
      </c>
      <c r="I58" s="11"/>
    </row>
    <row r="59" spans="1:9">
      <c r="A59" s="7"/>
      <c r="B59" s="1">
        <v>16</v>
      </c>
      <c r="C59" s="2" t="s">
        <v>8</v>
      </c>
      <c r="D59" s="108">
        <f>D41+D58</f>
        <v>0</v>
      </c>
      <c r="E59" s="108">
        <f>E41+E58</f>
        <v>0</v>
      </c>
      <c r="F59" s="108">
        <f>F41+F58</f>
        <v>0</v>
      </c>
      <c r="G59" s="108">
        <f>G41+G58</f>
        <v>0</v>
      </c>
      <c r="H59" s="108">
        <f>H41+H58</f>
        <v>0</v>
      </c>
      <c r="I59" s="11"/>
    </row>
    <row r="60" spans="1:9">
      <c r="A60" s="7"/>
      <c r="B60" s="9"/>
      <c r="C60" s="9"/>
      <c r="D60" s="9"/>
      <c r="E60" s="9"/>
      <c r="F60" s="9"/>
      <c r="G60" s="9"/>
      <c r="H60" s="9"/>
      <c r="I60" s="11"/>
    </row>
    <row r="61" spans="1:9" ht="27.6" customHeight="1">
      <c r="A61" s="7"/>
      <c r="B61" s="25" t="s">
        <v>67</v>
      </c>
      <c r="C61" s="147" t="s">
        <v>101</v>
      </c>
      <c r="D61" s="147"/>
      <c r="E61" s="147"/>
      <c r="F61" s="147"/>
      <c r="G61" s="147"/>
      <c r="H61" s="147"/>
      <c r="I61" s="11"/>
    </row>
    <row r="62" spans="1:9" ht="14.45" customHeight="1">
      <c r="A62" s="7"/>
      <c r="B62" s="20"/>
      <c r="C62" s="137" t="s">
        <v>68</v>
      </c>
      <c r="D62" s="137"/>
      <c r="E62" s="137"/>
      <c r="F62" s="137"/>
      <c r="G62" s="137"/>
      <c r="H62" s="137"/>
      <c r="I62" s="11"/>
    </row>
    <row r="63" spans="1:9" ht="15" customHeight="1">
      <c r="A63" s="7"/>
      <c r="B63" s="9"/>
      <c r="C63" s="138"/>
      <c r="D63" s="139"/>
      <c r="E63" s="139"/>
      <c r="F63" s="139"/>
      <c r="G63" s="139"/>
      <c r="H63" s="140"/>
      <c r="I63" s="11"/>
    </row>
    <row r="64" spans="1:9" ht="15" customHeight="1">
      <c r="A64" s="7"/>
      <c r="B64" s="9"/>
      <c r="C64" s="141"/>
      <c r="D64" s="142"/>
      <c r="E64" s="142"/>
      <c r="F64" s="142"/>
      <c r="G64" s="142"/>
      <c r="H64" s="143"/>
      <c r="I64" s="11"/>
    </row>
    <row r="65" spans="1:9" ht="6" customHeight="1">
      <c r="A65" s="7"/>
      <c r="B65" s="9"/>
      <c r="C65" s="144"/>
      <c r="D65" s="145"/>
      <c r="E65" s="145"/>
      <c r="F65" s="145"/>
      <c r="G65" s="145"/>
      <c r="H65" s="146"/>
      <c r="I65" s="11"/>
    </row>
    <row r="66" spans="1:9" ht="15" customHeight="1">
      <c r="A66" s="7"/>
      <c r="B66" s="9"/>
      <c r="C66" s="9"/>
      <c r="D66" s="9"/>
      <c r="E66" s="9"/>
      <c r="F66" s="9"/>
      <c r="G66" s="9"/>
      <c r="H66" s="9"/>
      <c r="I66" s="11"/>
    </row>
    <row r="67" spans="1:9" ht="29.45" customHeight="1">
      <c r="A67" s="7"/>
      <c r="B67" s="25" t="s">
        <v>69</v>
      </c>
      <c r="C67" s="147" t="s">
        <v>102</v>
      </c>
      <c r="D67" s="147"/>
      <c r="E67" s="147"/>
      <c r="F67" s="147"/>
      <c r="G67" s="147"/>
      <c r="H67" s="147"/>
      <c r="I67" s="11"/>
    </row>
    <row r="68" spans="1:9" ht="15.75" thickBot="1">
      <c r="A68" s="32"/>
      <c r="B68" s="33"/>
      <c r="C68" s="33"/>
      <c r="D68" s="33"/>
      <c r="E68" s="33"/>
      <c r="F68" s="33"/>
      <c r="G68" s="33"/>
      <c r="H68" s="33"/>
      <c r="I68" s="34"/>
    </row>
  </sheetData>
  <protectedRanges>
    <protectedRange sqref="D43:H50" name="Range7"/>
    <protectedRange algorithmName="SHA-512" hashValue="rXBjimHH3M7hUWc52GK9h6xqANyJ4Ki5pansZltfGIDnuYtk3sPN17DZwwOR316b69SJjnxsIDFQcD+aDGEoLw==" saltValue="Sk5A79kowDst2nlr+uagtw==" spinCount="100000" sqref="C63" name="Range9"/>
    <protectedRange algorithmName="SHA-512" hashValue="TSwC7ILVv3Kz2+Kx/+2T+be1D8yWhlu6WABcDPAh/n8DioFovLdy1OFIwcwhNJXkDn7Ob4/OK6wj8QWC0aVqCA==" saltValue="CozbQ2uRX0zdqH01g27PSA==" spinCount="100000" sqref="D52:H57" name="Range8"/>
    <protectedRange algorithmName="SHA-512" hashValue="yzIGZUpxcOMLFH/buzqaP7I3LMr6NKKRGO9T5MhLu2kTyOyakRm6nCw0zulH5ovC2B07uQYmLiVEto/nksDGFw==" saltValue="8lqddI/p7MdOCzt5mxbXUA==" spinCount="100000" sqref="D41" name="Range6"/>
    <protectedRange algorithmName="SHA-512" hashValue="HgLrGjTCSPXbDZm7tJjBJE++D8Xa8lqtqZHZ5fYjd1GyhBwgSeFWDaYH5oKAkMmVFRj2lN7hfTgPRvOZ0MyecQ==" saltValue="Ed5QQOo5PYRgpVDumpcWyQ==" spinCount="100000" sqref="D31:H31" name="Range5"/>
    <protectedRange algorithmName="SHA-512" hashValue="LkqXA1f7A44BNXmbexzdCB1uTgeR3BPpMt9NiTh+m1txgHba7Bq1lzfgw9xpPDuXqS9Ou14mEtgof4SjEMXqkw==" saltValue="uaDQJhd6CBHQ3AVAn1onYg==" spinCount="100000" sqref="D25:H27" name="Range4"/>
    <protectedRange algorithmName="SHA-512" hashValue="vMYXbncjb+Nk403XdPECHJPT2q4xBilyi9q5iTwIyfx6JYsOX3bYa6waYhlk2rmEi2BtHDFWvJsxC0JqGnI6EQ==" saltValue="9SR+D5o+QFFre6HRd5FYpg==" spinCount="100000" sqref="D20:H22" name="Range3"/>
    <protectedRange algorithmName="SHA-512" hashValue="pZblee4UDPle4vOzfY7ysOx8mm8y01k9BUFlMZwDZdpVIgcGxiIK+Li3THb9sQdB+/GGqK8MmGW8BlmyQfOjjg==" saltValue="O7LJbW5fXtSbw9Fd0rOntw==" spinCount="100000" sqref="D13:D16" name="Range2"/>
    <protectedRange algorithmName="SHA-512" hashValue="pSOxAfTSwVP7nPQxBv5Y+RR6NPNht0uR3JvuRF1bLIdBpdb//Bzf4yQXpOWbOHsEcZJwxXYjCD0QGOtFowGvhA==" saltValue="UyVZHLINspoXPAMzP2SX/g==" spinCount="100000" sqref="C3:C6" name="Range1"/>
  </protectedRanges>
  <mergeCells count="23">
    <mergeCell ref="C62:H62"/>
    <mergeCell ref="C63:H65"/>
    <mergeCell ref="C67:H67"/>
    <mergeCell ref="B26:C26"/>
    <mergeCell ref="B42:C42"/>
    <mergeCell ref="C61:H61"/>
    <mergeCell ref="B32:C32"/>
    <mergeCell ref="B30:C30"/>
    <mergeCell ref="B31:C31"/>
    <mergeCell ref="B39:C39"/>
    <mergeCell ref="B40:C40"/>
    <mergeCell ref="B13:C13"/>
    <mergeCell ref="B14:C14"/>
    <mergeCell ref="B15:C15"/>
    <mergeCell ref="B16:C16"/>
    <mergeCell ref="B19:C19"/>
    <mergeCell ref="B23:C23"/>
    <mergeCell ref="B20:C20"/>
    <mergeCell ref="B21:C21"/>
    <mergeCell ref="B22:C22"/>
    <mergeCell ref="B28:C28"/>
    <mergeCell ref="B25:C25"/>
    <mergeCell ref="B27:C27"/>
  </mergeCells>
  <conditionalFormatting sqref="D41:H41">
    <cfRule type="cellIs" dxfId="5" priority="5" operator="lessThan">
      <formula>0</formula>
    </cfRule>
  </conditionalFormatting>
  <conditionalFormatting sqref="D59:H59">
    <cfRule type="cellIs" dxfId="4" priority="6" operator="lessThan">
      <formula>0</formula>
    </cfRule>
  </conditionalFormatting>
  <dataValidations count="1">
    <dataValidation type="custom" allowBlank="1" showInputMessage="1" showErrorMessage="1" sqref="D13:D16 D20:H22 D25:H27 D31:H31 D41 D43:H50 D52:H57" xr:uid="{65D004F6-342B-4D94-AAF1-947DAD680756}">
      <formula1>ISNUMBER(D13)</formula1>
    </dataValidation>
  </dataValidations>
  <pageMargins left="0.7" right="0.7" top="0.75" bottom="0.75" header="0.3" footer="0.3"/>
  <pageSetup paperSize="8" scale="98" fitToHeight="0" orientation="landscape" verticalDpi="0" r:id="rId1"/>
  <headerFooter>
    <oddFooter>&amp;C&amp;1#&amp;"Calibri"&amp;10&amp;K000000Classification: Confidential</oddFooter>
  </headerFooter>
  <ignoredErrors>
    <ignoredError sqref="D23:H2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72491-7E1C-4E76-840E-E27BD0F9B57D}">
  <sheetPr>
    <pageSetUpPr fitToPage="1"/>
  </sheetPr>
  <dimension ref="A1:L109"/>
  <sheetViews>
    <sheetView topLeftCell="A55" zoomScale="80" zoomScaleNormal="80" workbookViewId="0">
      <selection activeCell="C108" sqref="C108:K108"/>
    </sheetView>
  </sheetViews>
  <sheetFormatPr defaultColWidth="0" defaultRowHeight="15" zeroHeight="1"/>
  <cols>
    <col min="1" max="1" width="3.5703125" customWidth="1"/>
    <col min="2" max="2" width="34.5703125" customWidth="1"/>
    <col min="3" max="3" width="60.5703125" customWidth="1"/>
    <col min="4" max="4" width="16.5703125" customWidth="1"/>
    <col min="5" max="5" width="20.42578125" bestFit="1" customWidth="1"/>
    <col min="6" max="6" width="21.5703125" customWidth="1"/>
    <col min="7" max="7" width="17.42578125" customWidth="1"/>
    <col min="8" max="8" width="19.140625" bestFit="1" customWidth="1"/>
    <col min="9" max="9" width="18.85546875" bestFit="1" customWidth="1"/>
    <col min="10" max="10" width="22.140625" customWidth="1"/>
    <col min="11" max="11" width="21.85546875" customWidth="1"/>
    <col min="12" max="12" width="9.85546875" style="121" customWidth="1"/>
    <col min="13" max="16384" width="8.7109375" hidden="1"/>
  </cols>
  <sheetData>
    <row r="1" spans="1:12">
      <c r="A1" s="97" t="s">
        <v>106</v>
      </c>
      <c r="B1" s="5"/>
      <c r="C1" s="5"/>
      <c r="D1" s="5"/>
      <c r="E1" s="5"/>
      <c r="F1" s="5"/>
      <c r="G1" s="5"/>
      <c r="H1" s="5"/>
      <c r="I1" s="5"/>
      <c r="J1" s="5"/>
      <c r="K1" s="5"/>
      <c r="L1" s="6"/>
    </row>
    <row r="2" spans="1:12">
      <c r="A2" s="7"/>
      <c r="B2" s="9"/>
      <c r="C2" s="9"/>
      <c r="D2" s="9"/>
      <c r="E2" s="9"/>
      <c r="F2" s="9"/>
      <c r="G2" s="9"/>
      <c r="H2" s="9"/>
      <c r="I2" s="9"/>
      <c r="J2" s="9"/>
      <c r="K2" s="9"/>
      <c r="L2" s="11"/>
    </row>
    <row r="3" spans="1:12">
      <c r="A3" s="7"/>
      <c r="B3" s="8" t="s">
        <v>9</v>
      </c>
      <c r="C3" s="122">
        <f>'31 Dec 24 QMA position'!C3</f>
        <v>0</v>
      </c>
      <c r="D3" s="9"/>
      <c r="E3" s="9"/>
      <c r="F3" s="10" t="s">
        <v>10</v>
      </c>
      <c r="G3" s="9"/>
      <c r="H3" s="9"/>
      <c r="I3" s="9"/>
      <c r="J3" s="9"/>
      <c r="K3" s="9"/>
      <c r="L3" s="11"/>
    </row>
    <row r="4" spans="1:12">
      <c r="A4" s="7"/>
      <c r="B4" s="8" t="s">
        <v>11</v>
      </c>
      <c r="C4" s="123">
        <f>'31 Dec 24 QMA position'!C4</f>
        <v>0</v>
      </c>
      <c r="D4" s="9"/>
      <c r="E4" s="9"/>
      <c r="F4" s="12" t="s">
        <v>12</v>
      </c>
      <c r="G4" s="9"/>
      <c r="H4" s="9"/>
      <c r="I4" s="9"/>
      <c r="J4" s="9"/>
      <c r="K4" s="9"/>
      <c r="L4" s="11"/>
    </row>
    <row r="5" spans="1:12">
      <c r="A5" s="7"/>
      <c r="B5" s="8" t="s">
        <v>13</v>
      </c>
      <c r="C5" s="123">
        <f>'31 Dec 24 QMA position'!C5</f>
        <v>0</v>
      </c>
      <c r="D5" s="9"/>
      <c r="E5" s="9"/>
      <c r="F5" s="12" t="s">
        <v>14</v>
      </c>
      <c r="G5" s="9"/>
      <c r="H5" s="9"/>
      <c r="I5" s="9"/>
      <c r="J5" s="9"/>
      <c r="K5" s="9"/>
      <c r="L5" s="11"/>
    </row>
    <row r="6" spans="1:12">
      <c r="A6" s="7"/>
      <c r="B6" s="8" t="s">
        <v>15</v>
      </c>
      <c r="C6" s="126">
        <f>'31 Dec 24 QMA position'!C6</f>
        <v>0</v>
      </c>
      <c r="D6" s="9"/>
      <c r="E6" s="9"/>
      <c r="F6" s="13" t="s">
        <v>16</v>
      </c>
      <c r="G6" s="9"/>
      <c r="H6" s="9"/>
      <c r="I6" s="9"/>
      <c r="J6" s="9"/>
      <c r="K6" s="9"/>
      <c r="L6" s="11"/>
    </row>
    <row r="7" spans="1:12">
      <c r="A7" s="7"/>
      <c r="B7" s="8" t="s">
        <v>17</v>
      </c>
      <c r="C7" s="56">
        <f>'31 Dec 24 QMA position'!C7</f>
        <v>45657</v>
      </c>
      <c r="D7" s="9"/>
      <c r="E7" s="9"/>
      <c r="F7" s="13"/>
      <c r="G7" s="9"/>
      <c r="H7" s="9"/>
      <c r="I7" s="9"/>
      <c r="J7" s="9"/>
      <c r="K7" s="9"/>
      <c r="L7" s="11"/>
    </row>
    <row r="8" spans="1:12">
      <c r="A8" s="7"/>
      <c r="B8" s="9"/>
      <c r="C8" s="9"/>
      <c r="D8" s="9"/>
      <c r="E8" s="9"/>
      <c r="F8" s="9"/>
      <c r="G8" s="9"/>
      <c r="H8" s="9"/>
      <c r="I8" s="9"/>
      <c r="J8" s="9"/>
      <c r="K8" s="9"/>
      <c r="L8" s="11"/>
    </row>
    <row r="9" spans="1:12">
      <c r="A9" s="7"/>
      <c r="B9" s="9"/>
      <c r="C9" s="9"/>
      <c r="D9" s="9"/>
      <c r="E9" s="9"/>
      <c r="F9" s="9"/>
      <c r="G9" s="9"/>
      <c r="H9" s="9"/>
      <c r="I9" s="9"/>
      <c r="J9" s="9"/>
      <c r="K9" s="9"/>
      <c r="L9" s="11"/>
    </row>
    <row r="10" spans="1:12" ht="15.75">
      <c r="A10" s="14"/>
      <c r="B10" s="154" t="s">
        <v>18</v>
      </c>
      <c r="C10" s="154"/>
      <c r="D10" s="154"/>
      <c r="E10" s="154"/>
      <c r="F10" s="154"/>
      <c r="G10" s="154"/>
      <c r="H10" s="154"/>
      <c r="I10" s="154"/>
      <c r="J10" s="154"/>
      <c r="K10" s="154"/>
      <c r="L10" s="15"/>
    </row>
    <row r="11" spans="1:12" ht="20.100000000000001" customHeight="1">
      <c r="A11" s="14"/>
      <c r="B11" s="150" t="s">
        <v>122</v>
      </c>
      <c r="C11" s="150"/>
      <c r="D11" s="150"/>
      <c r="E11" s="150"/>
      <c r="F11" s="150"/>
      <c r="G11" s="150"/>
      <c r="H11" s="150"/>
      <c r="I11" s="150"/>
      <c r="J11" s="150"/>
      <c r="K11" s="150"/>
      <c r="L11" s="16"/>
    </row>
    <row r="12" spans="1:12" ht="24" customHeight="1">
      <c r="A12" s="14"/>
      <c r="B12" s="150" t="s">
        <v>118</v>
      </c>
      <c r="C12" s="150"/>
      <c r="D12" s="150"/>
      <c r="E12" s="150"/>
      <c r="F12" s="150"/>
      <c r="G12" s="150"/>
      <c r="H12" s="150"/>
      <c r="I12" s="150"/>
      <c r="J12" s="150"/>
      <c r="K12" s="150"/>
      <c r="L12" s="16"/>
    </row>
    <row r="13" spans="1:12" ht="80.45" customHeight="1">
      <c r="A13" s="14"/>
      <c r="B13" s="150" t="s">
        <v>19</v>
      </c>
      <c r="C13" s="150"/>
      <c r="D13" s="150"/>
      <c r="E13" s="150"/>
      <c r="F13" s="150"/>
      <c r="G13" s="150"/>
      <c r="H13" s="150"/>
      <c r="I13" s="150"/>
      <c r="J13" s="150"/>
      <c r="K13" s="150"/>
      <c r="L13" s="17"/>
    </row>
    <row r="14" spans="1:12" ht="77.099999999999994" customHeight="1">
      <c r="A14" s="14"/>
      <c r="B14" s="150" t="s">
        <v>119</v>
      </c>
      <c r="C14" s="150"/>
      <c r="D14" s="150"/>
      <c r="E14" s="150"/>
      <c r="F14" s="150"/>
      <c r="G14" s="150"/>
      <c r="H14" s="150"/>
      <c r="I14" s="150"/>
      <c r="J14" s="150"/>
      <c r="K14" s="150"/>
      <c r="L14" s="17"/>
    </row>
    <row r="15" spans="1:12" ht="34.5" customHeight="1">
      <c r="A15" s="14"/>
      <c r="B15" s="150" t="s">
        <v>114</v>
      </c>
      <c r="C15" s="150"/>
      <c r="D15" s="150"/>
      <c r="E15" s="150"/>
      <c r="F15" s="150"/>
      <c r="G15" s="150"/>
      <c r="H15" s="150"/>
      <c r="I15" s="150"/>
      <c r="J15" s="150"/>
      <c r="K15" s="150"/>
      <c r="L15" s="17"/>
    </row>
    <row r="16" spans="1:12" ht="36.6" customHeight="1">
      <c r="A16" s="14"/>
      <c r="B16" s="150" t="s">
        <v>123</v>
      </c>
      <c r="C16" s="151"/>
      <c r="D16" s="151"/>
      <c r="E16" s="151"/>
      <c r="F16" s="151"/>
      <c r="G16" s="151"/>
      <c r="H16" s="151"/>
      <c r="I16" s="151"/>
      <c r="J16" s="151"/>
      <c r="K16" s="151"/>
      <c r="L16" s="17"/>
    </row>
    <row r="17" spans="1:12" ht="47.1" customHeight="1">
      <c r="A17" s="14"/>
      <c r="B17" s="150" t="s">
        <v>124</v>
      </c>
      <c r="C17" s="151"/>
      <c r="D17" s="151"/>
      <c r="E17" s="151"/>
      <c r="F17" s="151"/>
      <c r="G17" s="151"/>
      <c r="H17" s="151"/>
      <c r="I17" s="151"/>
      <c r="J17" s="151"/>
      <c r="K17" s="151"/>
      <c r="L17" s="17"/>
    </row>
    <row r="18" spans="1:12" ht="39" customHeight="1">
      <c r="A18" s="14"/>
      <c r="B18" s="150" t="s">
        <v>103</v>
      </c>
      <c r="C18" s="151"/>
      <c r="D18" s="151"/>
      <c r="E18" s="151"/>
      <c r="F18" s="151"/>
      <c r="G18" s="151"/>
      <c r="H18" s="151"/>
      <c r="I18" s="151"/>
      <c r="J18" s="151"/>
      <c r="K18" s="151"/>
      <c r="L18" s="17"/>
    </row>
    <row r="19" spans="1:12" ht="39" customHeight="1">
      <c r="A19" s="14"/>
      <c r="B19" s="150" t="s">
        <v>113</v>
      </c>
      <c r="C19" s="151"/>
      <c r="D19" s="151"/>
      <c r="E19" s="151"/>
      <c r="F19" s="151"/>
      <c r="G19" s="151"/>
      <c r="H19" s="151"/>
      <c r="I19" s="151"/>
      <c r="J19" s="151"/>
      <c r="K19" s="151"/>
      <c r="L19" s="17"/>
    </row>
    <row r="20" spans="1:12" ht="50.45" customHeight="1">
      <c r="A20" s="14"/>
      <c r="B20" s="150" t="s">
        <v>112</v>
      </c>
      <c r="C20" s="151"/>
      <c r="D20" s="151"/>
      <c r="E20" s="151"/>
      <c r="F20" s="151"/>
      <c r="G20" s="151"/>
      <c r="H20" s="151"/>
      <c r="I20" s="151"/>
      <c r="J20" s="151"/>
      <c r="K20" s="151"/>
      <c r="L20" s="17"/>
    </row>
    <row r="21" spans="1:12" s="92" customFormat="1" ht="32.1" customHeight="1">
      <c r="A21" s="14"/>
      <c r="B21" s="68"/>
      <c r="C21" s="69"/>
      <c r="D21" s="69"/>
      <c r="E21" s="69"/>
      <c r="F21" s="69"/>
      <c r="G21" s="69"/>
      <c r="H21" s="69"/>
      <c r="I21" s="69"/>
      <c r="J21" s="69"/>
      <c r="K21" s="69"/>
      <c r="L21" s="17"/>
    </row>
    <row r="22" spans="1:12" ht="18">
      <c r="A22" s="14"/>
      <c r="B22" s="72" t="s">
        <v>20</v>
      </c>
      <c r="C22" s="70"/>
      <c r="D22" s="70"/>
      <c r="E22" s="70"/>
      <c r="F22" s="70"/>
      <c r="G22" s="70"/>
      <c r="H22" s="70"/>
      <c r="I22" s="70"/>
      <c r="J22" s="70"/>
      <c r="K22" s="70"/>
      <c r="L22" s="16"/>
    </row>
    <row r="23" spans="1:12">
      <c r="A23" s="14"/>
      <c r="B23" s="70"/>
      <c r="C23" s="70"/>
      <c r="D23" s="70"/>
      <c r="E23" s="70"/>
      <c r="F23" s="70"/>
      <c r="G23" s="70"/>
      <c r="H23" s="70"/>
      <c r="I23" s="70"/>
      <c r="J23" s="70"/>
      <c r="K23" s="70"/>
      <c r="L23" s="16"/>
    </row>
    <row r="24" spans="1:12" ht="15.75">
      <c r="A24" s="14"/>
      <c r="B24" s="18" t="s">
        <v>21</v>
      </c>
      <c r="C24" s="70"/>
      <c r="D24" s="70"/>
      <c r="E24" s="70"/>
      <c r="F24" s="70"/>
      <c r="G24" s="70"/>
      <c r="H24" s="70"/>
      <c r="I24" s="70"/>
      <c r="J24" s="70"/>
      <c r="K24" s="70"/>
      <c r="L24" s="16"/>
    </row>
    <row r="25" spans="1:12">
      <c r="A25" s="14"/>
      <c r="B25" s="68"/>
      <c r="C25" s="80" t="s">
        <v>22</v>
      </c>
      <c r="D25" s="19"/>
      <c r="E25" s="73" t="s">
        <v>67</v>
      </c>
      <c r="F25" s="74"/>
      <c r="G25" s="74"/>
      <c r="H25" s="74"/>
      <c r="I25" s="74"/>
      <c r="J25" s="68"/>
      <c r="K25" s="68"/>
      <c r="L25" s="16"/>
    </row>
    <row r="26" spans="1:12">
      <c r="A26" s="14"/>
      <c r="B26" s="68"/>
      <c r="C26" s="80" t="s">
        <v>23</v>
      </c>
      <c r="D26" s="19"/>
      <c r="E26" s="73" t="s">
        <v>67</v>
      </c>
      <c r="F26" s="74"/>
      <c r="G26" s="74"/>
      <c r="H26" s="74"/>
      <c r="I26" s="74"/>
      <c r="J26" s="68"/>
      <c r="K26" s="68"/>
      <c r="L26" s="16"/>
    </row>
    <row r="27" spans="1:12">
      <c r="A27" s="14"/>
      <c r="B27" s="68"/>
      <c r="C27" s="80" t="s">
        <v>24</v>
      </c>
      <c r="D27" s="19"/>
      <c r="E27" s="68"/>
      <c r="F27" s="74"/>
      <c r="G27" s="74"/>
      <c r="H27" s="74"/>
      <c r="I27" s="74"/>
      <c r="J27" s="68"/>
      <c r="K27" s="68"/>
      <c r="L27" s="16"/>
    </row>
    <row r="28" spans="1:12">
      <c r="A28" s="14"/>
      <c r="B28" s="68"/>
      <c r="C28" s="80" t="s">
        <v>25</v>
      </c>
      <c r="D28" s="109">
        <f>D26-D27</f>
        <v>0</v>
      </c>
      <c r="E28" s="68"/>
      <c r="F28" s="74"/>
      <c r="G28" s="74"/>
      <c r="H28" s="74"/>
      <c r="I28" s="74"/>
      <c r="J28" s="68"/>
      <c r="K28" s="68"/>
      <c r="L28" s="16"/>
    </row>
    <row r="29" spans="1:12">
      <c r="A29" s="14"/>
      <c r="B29" s="68"/>
      <c r="C29" s="80"/>
      <c r="D29" s="93"/>
      <c r="E29" s="68"/>
      <c r="F29" s="74"/>
      <c r="G29" s="74"/>
      <c r="H29" s="74"/>
      <c r="I29" s="74"/>
      <c r="J29" s="68"/>
      <c r="K29" s="68"/>
      <c r="L29" s="16"/>
    </row>
    <row r="30" spans="1:12" ht="15.75">
      <c r="A30" s="14"/>
      <c r="B30" s="18" t="s">
        <v>76</v>
      </c>
      <c r="C30" s="68"/>
      <c r="D30" s="68"/>
      <c r="E30" s="68"/>
      <c r="F30" s="74"/>
      <c r="G30" s="74"/>
      <c r="H30" s="74"/>
      <c r="I30" s="68"/>
      <c r="J30" s="68"/>
      <c r="K30" s="68"/>
      <c r="L30" s="16"/>
    </row>
    <row r="31" spans="1:12" ht="38.25">
      <c r="A31" s="14"/>
      <c r="B31" s="81" t="s">
        <v>71</v>
      </c>
      <c r="C31" s="75" t="s">
        <v>72</v>
      </c>
      <c r="D31" s="75" t="s">
        <v>73</v>
      </c>
      <c r="E31" s="75" t="s">
        <v>74</v>
      </c>
      <c r="F31" s="75" t="s">
        <v>75</v>
      </c>
      <c r="G31" s="67"/>
      <c r="H31" s="74"/>
      <c r="I31" s="68"/>
      <c r="J31" s="68"/>
      <c r="K31" s="68"/>
      <c r="L31" s="16"/>
    </row>
    <row r="32" spans="1:12">
      <c r="A32" s="60">
        <v>1</v>
      </c>
      <c r="B32" s="19"/>
      <c r="C32" s="19"/>
      <c r="D32" s="19"/>
      <c r="E32" s="19"/>
      <c r="F32" s="19"/>
      <c r="G32" s="59" t="str">
        <f>IF(E32="","",IF($D$27="","",E32/$D$27))</f>
        <v/>
      </c>
      <c r="H32" s="74"/>
      <c r="I32" s="68"/>
      <c r="J32" s="68"/>
      <c r="K32" s="68"/>
      <c r="L32" s="16"/>
    </row>
    <row r="33" spans="1:12">
      <c r="A33" s="60">
        <v>2</v>
      </c>
      <c r="B33" s="19"/>
      <c r="C33" s="19"/>
      <c r="D33" s="19"/>
      <c r="E33" s="19"/>
      <c r="F33" s="19"/>
      <c r="G33" s="59" t="str">
        <f t="shared" ref="G33:G41" si="0">IF(E33="","",IF($D$27="","",E33/$D$27))</f>
        <v/>
      </c>
      <c r="H33" s="74"/>
      <c r="I33" s="68"/>
      <c r="J33" s="68"/>
      <c r="K33" s="68"/>
      <c r="L33" s="16"/>
    </row>
    <row r="34" spans="1:12">
      <c r="A34" s="60">
        <v>3</v>
      </c>
      <c r="B34" s="19"/>
      <c r="C34" s="19"/>
      <c r="D34" s="19"/>
      <c r="E34" s="19"/>
      <c r="F34" s="19"/>
      <c r="G34" s="59" t="str">
        <f t="shared" si="0"/>
        <v/>
      </c>
      <c r="H34" s="74"/>
      <c r="I34" s="68"/>
      <c r="J34" s="68"/>
      <c r="K34" s="68"/>
      <c r="L34" s="16"/>
    </row>
    <row r="35" spans="1:12">
      <c r="A35" s="60">
        <v>4</v>
      </c>
      <c r="B35" s="19"/>
      <c r="C35" s="19"/>
      <c r="D35" s="19"/>
      <c r="E35" s="19"/>
      <c r="F35" s="19"/>
      <c r="G35" s="59" t="str">
        <f t="shared" si="0"/>
        <v/>
      </c>
      <c r="H35" s="74"/>
      <c r="I35" s="68"/>
      <c r="J35" s="68"/>
      <c r="K35" s="68"/>
      <c r="L35" s="16"/>
    </row>
    <row r="36" spans="1:12">
      <c r="A36" s="60">
        <v>5</v>
      </c>
      <c r="B36" s="19"/>
      <c r="C36" s="19"/>
      <c r="D36" s="19"/>
      <c r="E36" s="19"/>
      <c r="F36" s="19"/>
      <c r="G36" s="59" t="str">
        <f t="shared" si="0"/>
        <v/>
      </c>
      <c r="H36" s="74"/>
      <c r="I36" s="68"/>
      <c r="J36" s="68"/>
      <c r="K36" s="68"/>
      <c r="L36" s="16"/>
    </row>
    <row r="37" spans="1:12">
      <c r="A37" s="60">
        <v>6</v>
      </c>
      <c r="B37" s="19"/>
      <c r="C37" s="19"/>
      <c r="D37" s="19"/>
      <c r="E37" s="19"/>
      <c r="F37" s="19"/>
      <c r="G37" s="59" t="str">
        <f t="shared" si="0"/>
        <v/>
      </c>
      <c r="H37" s="74"/>
      <c r="I37" s="68"/>
      <c r="J37" s="68"/>
      <c r="K37" s="68"/>
      <c r="L37" s="16"/>
    </row>
    <row r="38" spans="1:12">
      <c r="A38" s="60">
        <v>7</v>
      </c>
      <c r="B38" s="19"/>
      <c r="C38" s="19"/>
      <c r="D38" s="19"/>
      <c r="E38" s="19"/>
      <c r="F38" s="19"/>
      <c r="G38" s="59" t="str">
        <f t="shared" si="0"/>
        <v/>
      </c>
      <c r="H38" s="74"/>
      <c r="I38" s="68"/>
      <c r="J38" s="68"/>
      <c r="K38" s="68"/>
      <c r="L38" s="16"/>
    </row>
    <row r="39" spans="1:12">
      <c r="A39" s="60">
        <v>8</v>
      </c>
      <c r="B39" s="19"/>
      <c r="C39" s="19"/>
      <c r="D39" s="19"/>
      <c r="E39" s="19"/>
      <c r="F39" s="19"/>
      <c r="G39" s="59" t="str">
        <f t="shared" si="0"/>
        <v/>
      </c>
      <c r="H39" s="74"/>
      <c r="I39" s="68"/>
      <c r="J39" s="68"/>
      <c r="K39" s="68"/>
      <c r="L39" s="16"/>
    </row>
    <row r="40" spans="1:12">
      <c r="A40" s="60">
        <v>9</v>
      </c>
      <c r="B40" s="19"/>
      <c r="C40" s="19"/>
      <c r="D40" s="19"/>
      <c r="E40" s="19"/>
      <c r="F40" s="19"/>
      <c r="G40" s="59" t="str">
        <f t="shared" si="0"/>
        <v/>
      </c>
      <c r="H40" s="74"/>
      <c r="I40" s="68"/>
      <c r="J40" s="68"/>
      <c r="K40" s="68"/>
      <c r="L40" s="16"/>
    </row>
    <row r="41" spans="1:12">
      <c r="A41" s="60">
        <v>10</v>
      </c>
      <c r="B41" s="19"/>
      <c r="C41" s="19"/>
      <c r="D41" s="19"/>
      <c r="E41" s="19"/>
      <c r="F41" s="19"/>
      <c r="G41" s="59" t="str">
        <f t="shared" si="0"/>
        <v/>
      </c>
      <c r="H41" s="74"/>
      <c r="I41" s="68"/>
      <c r="J41" s="68"/>
      <c r="K41" s="68"/>
      <c r="L41" s="16"/>
    </row>
    <row r="42" spans="1:12">
      <c r="A42" s="67"/>
      <c r="B42" s="68"/>
      <c r="C42" s="68"/>
      <c r="D42" s="68"/>
      <c r="E42" s="68"/>
      <c r="F42" s="74"/>
      <c r="G42" s="74"/>
      <c r="H42" s="74"/>
      <c r="I42" s="68"/>
      <c r="J42" s="68"/>
      <c r="K42" s="68"/>
      <c r="L42" s="16"/>
    </row>
    <row r="43" spans="1:12">
      <c r="A43" s="14"/>
      <c r="B43" s="9"/>
      <c r="C43" s="20"/>
      <c r="D43" s="21"/>
      <c r="E43" s="21"/>
      <c r="F43" s="21"/>
      <c r="G43" s="21"/>
      <c r="H43" s="21"/>
      <c r="I43" s="21"/>
      <c r="J43" s="21"/>
      <c r="K43" s="21"/>
      <c r="L43" s="16"/>
    </row>
    <row r="44" spans="1:12">
      <c r="A44" s="7"/>
      <c r="B44" s="76" t="s">
        <v>31</v>
      </c>
      <c r="C44" s="9"/>
      <c r="D44" s="9"/>
      <c r="E44" s="10"/>
      <c r="F44" s="9"/>
      <c r="G44" s="9"/>
      <c r="H44" s="9"/>
      <c r="I44" s="9"/>
      <c r="J44" s="9"/>
      <c r="K44" s="9"/>
      <c r="L44" s="11"/>
    </row>
    <row r="45" spans="1:12" ht="24">
      <c r="A45" s="14"/>
      <c r="B45" s="82" t="s">
        <v>32</v>
      </c>
      <c r="C45" s="82"/>
      <c r="D45" s="82" t="s">
        <v>33</v>
      </c>
      <c r="E45" s="83">
        <v>45716</v>
      </c>
      <c r="F45" s="83">
        <v>45747</v>
      </c>
      <c r="G45" s="83">
        <v>45777</v>
      </c>
      <c r="H45" s="83">
        <v>45808</v>
      </c>
      <c r="I45" s="83">
        <v>45838</v>
      </c>
      <c r="J45" s="83">
        <v>45930</v>
      </c>
      <c r="K45" s="83">
        <v>46022</v>
      </c>
      <c r="L45" s="11"/>
    </row>
    <row r="46" spans="1:12">
      <c r="A46" s="7"/>
      <c r="B46" s="85" t="s">
        <v>35</v>
      </c>
      <c r="C46" s="85"/>
      <c r="D46" s="112">
        <f>'31 Dec 24 QMA position'!D20</f>
        <v>0</v>
      </c>
      <c r="E46" s="19"/>
      <c r="F46" s="19"/>
      <c r="G46" s="19"/>
      <c r="H46" s="19"/>
      <c r="I46" s="19"/>
      <c r="J46" s="19"/>
      <c r="K46" s="19"/>
      <c r="L46" s="11"/>
    </row>
    <row r="47" spans="1:12">
      <c r="A47" s="7"/>
      <c r="B47" s="85" t="s">
        <v>36</v>
      </c>
      <c r="C47" s="85"/>
      <c r="D47" s="112">
        <f>'31 Dec 24 QMA position'!D21</f>
        <v>0</v>
      </c>
      <c r="E47" s="19"/>
      <c r="F47" s="19"/>
      <c r="G47" s="19"/>
      <c r="H47" s="19"/>
      <c r="I47" s="19"/>
      <c r="J47" s="19"/>
      <c r="K47" s="19"/>
      <c r="L47" s="11"/>
    </row>
    <row r="48" spans="1:12">
      <c r="A48" s="7"/>
      <c r="B48" s="85" t="s">
        <v>37</v>
      </c>
      <c r="C48" s="85"/>
      <c r="D48" s="112">
        <f>'31 Dec 24 QMA position'!D22</f>
        <v>0</v>
      </c>
      <c r="E48" s="19"/>
      <c r="F48" s="19"/>
      <c r="G48" s="19"/>
      <c r="H48" s="19"/>
      <c r="I48" s="19"/>
      <c r="J48" s="19"/>
      <c r="K48" s="19"/>
      <c r="L48" s="11"/>
    </row>
    <row r="49" spans="1:12" ht="12.6" customHeight="1">
      <c r="A49" s="7"/>
      <c r="B49" s="116" t="s">
        <v>34</v>
      </c>
      <c r="C49" s="84"/>
      <c r="D49" s="112">
        <f>'31 Dec 24 QMA position'!D23</f>
        <v>0</v>
      </c>
      <c r="E49" s="102">
        <f>SUM(E46:E48)</f>
        <v>0</v>
      </c>
      <c r="F49" s="102">
        <f t="shared" ref="F49:K49" si="1">SUM(F46:F48)</f>
        <v>0</v>
      </c>
      <c r="G49" s="102">
        <f t="shared" si="1"/>
        <v>0</v>
      </c>
      <c r="H49" s="102">
        <f t="shared" si="1"/>
        <v>0</v>
      </c>
      <c r="I49" s="102">
        <f t="shared" si="1"/>
        <v>0</v>
      </c>
      <c r="J49" s="102">
        <f t="shared" si="1"/>
        <v>0</v>
      </c>
      <c r="K49" s="102">
        <f t="shared" si="1"/>
        <v>0</v>
      </c>
      <c r="L49" s="11"/>
    </row>
    <row r="50" spans="1:12" ht="12" customHeight="1">
      <c r="A50" s="7"/>
      <c r="B50" s="84"/>
      <c r="C50" s="84"/>
      <c r="D50" s="119"/>
      <c r="E50" s="119"/>
      <c r="F50" s="119"/>
      <c r="G50" s="119"/>
      <c r="H50" s="119"/>
      <c r="I50" s="119"/>
      <c r="J50" s="119"/>
      <c r="K50" s="119"/>
      <c r="L50" s="11"/>
    </row>
    <row r="51" spans="1:12">
      <c r="A51" s="7"/>
      <c r="B51" s="85" t="s">
        <v>39</v>
      </c>
      <c r="C51" s="85"/>
      <c r="D51" s="112">
        <f>'31 Dec 24 QMA position'!D25</f>
        <v>0</v>
      </c>
      <c r="E51" s="19"/>
      <c r="F51" s="19"/>
      <c r="G51" s="19"/>
      <c r="H51" s="19"/>
      <c r="I51" s="19"/>
      <c r="J51" s="19"/>
      <c r="K51" s="19"/>
      <c r="L51" s="11"/>
    </row>
    <row r="52" spans="1:12">
      <c r="A52" s="7"/>
      <c r="B52" s="85" t="s">
        <v>40</v>
      </c>
      <c r="C52" s="85"/>
      <c r="D52" s="112">
        <f>'31 Dec 24 QMA position'!D26</f>
        <v>0</v>
      </c>
      <c r="E52" s="19"/>
      <c r="F52" s="19"/>
      <c r="G52" s="19"/>
      <c r="H52" s="19"/>
      <c r="I52" s="19"/>
      <c r="J52" s="19"/>
      <c r="K52" s="19"/>
      <c r="L52" s="11"/>
    </row>
    <row r="53" spans="1:12">
      <c r="A53" s="7"/>
      <c r="B53" s="85" t="s">
        <v>41</v>
      </c>
      <c r="C53" s="85"/>
      <c r="D53" s="112">
        <f>'31 Dec 24 QMA position'!D27</f>
        <v>0</v>
      </c>
      <c r="E53" s="19"/>
      <c r="F53" s="19"/>
      <c r="G53" s="19"/>
      <c r="H53" s="19"/>
      <c r="I53" s="19"/>
      <c r="J53" s="19"/>
      <c r="K53" s="19"/>
      <c r="L53" s="11"/>
    </row>
    <row r="54" spans="1:12">
      <c r="A54" s="7"/>
      <c r="B54" s="116" t="s">
        <v>38</v>
      </c>
      <c r="C54" s="84"/>
      <c r="D54" s="112">
        <f>'31 Dec 24 QMA position'!D28</f>
        <v>0</v>
      </c>
      <c r="E54" s="102">
        <f>SUM(E51:E53)</f>
        <v>0</v>
      </c>
      <c r="F54" s="102">
        <f t="shared" ref="F54:K54" si="2">SUM(F51:F53)</f>
        <v>0</v>
      </c>
      <c r="G54" s="102">
        <f t="shared" si="2"/>
        <v>0</v>
      </c>
      <c r="H54" s="102">
        <f t="shared" si="2"/>
        <v>0</v>
      </c>
      <c r="I54" s="102">
        <f t="shared" si="2"/>
        <v>0</v>
      </c>
      <c r="J54" s="102">
        <f t="shared" si="2"/>
        <v>0</v>
      </c>
      <c r="K54" s="102">
        <f t="shared" si="2"/>
        <v>0</v>
      </c>
      <c r="L54" s="11"/>
    </row>
    <row r="55" spans="1:12">
      <c r="A55" s="7"/>
      <c r="B55" s="116"/>
      <c r="C55" s="116"/>
      <c r="D55" s="116"/>
      <c r="E55" s="116"/>
      <c r="F55" s="116"/>
      <c r="G55" s="116"/>
      <c r="H55" s="116"/>
      <c r="I55" s="116"/>
      <c r="J55" s="116"/>
      <c r="K55" s="116"/>
      <c r="L55" s="11"/>
    </row>
    <row r="56" spans="1:12">
      <c r="A56" s="7"/>
      <c r="B56" s="85" t="s">
        <v>43</v>
      </c>
      <c r="C56" s="85"/>
      <c r="D56" s="112">
        <f>'31 Dec 24 QMA position'!D30</f>
        <v>0</v>
      </c>
      <c r="E56" s="112">
        <f t="shared" ref="E56:K56" si="3">E86</f>
        <v>0</v>
      </c>
      <c r="F56" s="112">
        <f t="shared" si="3"/>
        <v>0</v>
      </c>
      <c r="G56" s="112">
        <f t="shared" si="3"/>
        <v>0</v>
      </c>
      <c r="H56" s="112">
        <f t="shared" si="3"/>
        <v>0</v>
      </c>
      <c r="I56" s="112">
        <f t="shared" si="3"/>
        <v>0</v>
      </c>
      <c r="J56" s="112">
        <f t="shared" si="3"/>
        <v>0</v>
      </c>
      <c r="K56" s="112">
        <f t="shared" si="3"/>
        <v>0</v>
      </c>
      <c r="L56" s="11"/>
    </row>
    <row r="57" spans="1:12">
      <c r="A57" s="7"/>
      <c r="B57" s="85" t="s">
        <v>44</v>
      </c>
      <c r="C57" s="85"/>
      <c r="D57" s="112">
        <f>'31 Dec 24 QMA position'!D31</f>
        <v>0</v>
      </c>
      <c r="E57" s="19"/>
      <c r="F57" s="19"/>
      <c r="G57" s="19">
        <v>0</v>
      </c>
      <c r="H57" s="19">
        <v>0</v>
      </c>
      <c r="I57" s="19">
        <v>0</v>
      </c>
      <c r="J57" s="19">
        <v>0</v>
      </c>
      <c r="K57" s="19">
        <v>0</v>
      </c>
      <c r="L57" s="11"/>
    </row>
    <row r="58" spans="1:12">
      <c r="A58" s="7"/>
      <c r="B58" s="116" t="s">
        <v>42</v>
      </c>
      <c r="C58" s="84"/>
      <c r="D58" s="112">
        <f>'31 Dec 24 QMA position'!D32</f>
        <v>0</v>
      </c>
      <c r="E58" s="102">
        <f t="shared" ref="E58:K58" si="4">E56+E57</f>
        <v>0</v>
      </c>
      <c r="F58" s="102">
        <f t="shared" si="4"/>
        <v>0</v>
      </c>
      <c r="G58" s="102">
        <f t="shared" si="4"/>
        <v>0</v>
      </c>
      <c r="H58" s="102">
        <f t="shared" si="4"/>
        <v>0</v>
      </c>
      <c r="I58" s="102">
        <f t="shared" si="4"/>
        <v>0</v>
      </c>
      <c r="J58" s="102">
        <f t="shared" si="4"/>
        <v>0</v>
      </c>
      <c r="K58" s="102">
        <f t="shared" si="4"/>
        <v>0</v>
      </c>
      <c r="L58" s="11"/>
    </row>
    <row r="59" spans="1:12">
      <c r="A59" s="7"/>
      <c r="B59" s="9"/>
      <c r="C59" s="86" t="s">
        <v>45</v>
      </c>
      <c r="D59" s="113">
        <f>'31 Dec 24 QMA position'!D33</f>
        <v>0</v>
      </c>
      <c r="E59" s="110">
        <f t="shared" ref="E59:K59" si="5">E49+E54+E58</f>
        <v>0</v>
      </c>
      <c r="F59" s="110">
        <f t="shared" si="5"/>
        <v>0</v>
      </c>
      <c r="G59" s="110">
        <f t="shared" si="5"/>
        <v>0</v>
      </c>
      <c r="H59" s="110">
        <f t="shared" si="5"/>
        <v>0</v>
      </c>
      <c r="I59" s="110">
        <f t="shared" si="5"/>
        <v>0</v>
      </c>
      <c r="J59" s="110">
        <f t="shared" si="5"/>
        <v>0</v>
      </c>
      <c r="K59" s="110">
        <f t="shared" si="5"/>
        <v>0</v>
      </c>
      <c r="L59" s="11"/>
    </row>
    <row r="60" spans="1:12">
      <c r="A60" s="7"/>
      <c r="B60" s="9"/>
      <c r="C60" s="9"/>
      <c r="D60" s="9"/>
      <c r="E60" s="9"/>
      <c r="F60" s="9"/>
      <c r="G60" s="9"/>
      <c r="H60" s="9"/>
      <c r="I60" s="9"/>
      <c r="J60" s="9"/>
      <c r="K60" s="9"/>
      <c r="L60" s="11"/>
    </row>
    <row r="61" spans="1:12">
      <c r="A61" s="7"/>
      <c r="B61" s="76" t="s">
        <v>46</v>
      </c>
      <c r="C61" s="24"/>
      <c r="D61" s="9"/>
      <c r="E61" s="10"/>
      <c r="F61" s="9"/>
      <c r="G61" s="9"/>
      <c r="H61" s="9"/>
      <c r="I61" s="9"/>
      <c r="J61" s="9"/>
      <c r="K61" s="9"/>
      <c r="L61" s="11"/>
    </row>
    <row r="62" spans="1:12" ht="24">
      <c r="A62" s="14"/>
      <c r="B62" s="82" t="s">
        <v>0</v>
      </c>
      <c r="C62" s="82"/>
      <c r="D62" s="82" t="s">
        <v>33</v>
      </c>
      <c r="E62" s="83">
        <f t="shared" ref="E62:K62" si="6">E45</f>
        <v>45716</v>
      </c>
      <c r="F62" s="83">
        <f t="shared" si="6"/>
        <v>45747</v>
      </c>
      <c r="G62" s="83">
        <f t="shared" si="6"/>
        <v>45777</v>
      </c>
      <c r="H62" s="83">
        <f t="shared" si="6"/>
        <v>45808</v>
      </c>
      <c r="I62" s="83">
        <f t="shared" si="6"/>
        <v>45838</v>
      </c>
      <c r="J62" s="83">
        <f t="shared" si="6"/>
        <v>45930</v>
      </c>
      <c r="K62" s="83">
        <f t="shared" si="6"/>
        <v>46022</v>
      </c>
      <c r="L62" s="11"/>
    </row>
    <row r="63" spans="1:12" ht="24.95" customHeight="1">
      <c r="A63" s="7"/>
      <c r="B63" s="90" t="s">
        <v>107</v>
      </c>
      <c r="C63" s="87" t="s">
        <v>1</v>
      </c>
      <c r="D63" s="114">
        <f>'31 Dec 24 QMA position'!D41</f>
        <v>0</v>
      </c>
      <c r="E63" s="19"/>
      <c r="F63" s="115">
        <f t="shared" ref="F63:K63" si="7">E86</f>
        <v>0</v>
      </c>
      <c r="G63" s="115">
        <f t="shared" si="7"/>
        <v>0</v>
      </c>
      <c r="H63" s="115">
        <f t="shared" si="7"/>
        <v>0</v>
      </c>
      <c r="I63" s="115">
        <f t="shared" si="7"/>
        <v>0</v>
      </c>
      <c r="J63" s="115">
        <f t="shared" si="7"/>
        <v>0</v>
      </c>
      <c r="K63" s="115">
        <f t="shared" si="7"/>
        <v>0</v>
      </c>
      <c r="L63" s="11"/>
    </row>
    <row r="64" spans="1:12" ht="14.1" customHeight="1">
      <c r="A64" s="7"/>
      <c r="B64" s="90" t="s">
        <v>108</v>
      </c>
      <c r="C64" s="98" t="s">
        <v>125</v>
      </c>
      <c r="D64" s="99"/>
      <c r="E64" s="19"/>
      <c r="F64" s="100"/>
      <c r="G64" s="100"/>
      <c r="H64" s="100"/>
      <c r="I64" s="100"/>
      <c r="J64" s="100"/>
      <c r="K64" s="100"/>
      <c r="L64" s="11"/>
    </row>
    <row r="65" spans="1:12" ht="24.95" customHeight="1">
      <c r="A65" s="7"/>
      <c r="B65" s="90" t="s">
        <v>109</v>
      </c>
      <c r="C65" s="87" t="s">
        <v>110</v>
      </c>
      <c r="D65" s="99"/>
      <c r="E65" s="103">
        <f>SUM(E63:E64)</f>
        <v>0</v>
      </c>
      <c r="F65" s="100"/>
      <c r="G65" s="100"/>
      <c r="H65" s="100"/>
      <c r="I65" s="100"/>
      <c r="J65" s="100"/>
      <c r="K65" s="100"/>
      <c r="L65" s="11"/>
    </row>
    <row r="66" spans="1:12">
      <c r="A66" s="7"/>
      <c r="B66" s="88" t="s">
        <v>56</v>
      </c>
      <c r="C66" s="88"/>
      <c r="D66" s="88"/>
      <c r="E66" s="88"/>
      <c r="F66" s="88"/>
      <c r="G66" s="88"/>
      <c r="H66" s="88"/>
      <c r="I66" s="88"/>
      <c r="J66" s="88"/>
      <c r="K66" s="88"/>
      <c r="L66" s="11"/>
    </row>
    <row r="67" spans="1:12">
      <c r="A67" s="7"/>
      <c r="B67" s="87">
        <v>2</v>
      </c>
      <c r="C67" s="89" t="s">
        <v>77</v>
      </c>
      <c r="D67" s="114">
        <f>'31 Dec 24 QMA position'!D43</f>
        <v>0</v>
      </c>
      <c r="E67" s="19"/>
      <c r="F67" s="19"/>
      <c r="G67" s="19"/>
      <c r="H67" s="19"/>
      <c r="I67" s="19"/>
      <c r="J67" s="19"/>
      <c r="K67" s="19"/>
      <c r="L67" s="11"/>
    </row>
    <row r="68" spans="1:12">
      <c r="A68" s="7"/>
      <c r="B68" s="87">
        <v>3</v>
      </c>
      <c r="C68" s="89" t="s">
        <v>58</v>
      </c>
      <c r="D68" s="114">
        <f>'31 Dec 24 QMA position'!D44</f>
        <v>0</v>
      </c>
      <c r="E68" s="19"/>
      <c r="F68" s="19"/>
      <c r="G68" s="19"/>
      <c r="H68" s="19"/>
      <c r="I68" s="19"/>
      <c r="J68" s="19"/>
      <c r="K68" s="19"/>
      <c r="L68" s="11"/>
    </row>
    <row r="69" spans="1:12" ht="32.450000000000003" customHeight="1">
      <c r="A69" s="7"/>
      <c r="B69" s="90" t="s">
        <v>65</v>
      </c>
      <c r="C69" s="89" t="s">
        <v>93</v>
      </c>
      <c r="D69" s="114">
        <f>'31 Dec 24 QMA position'!D45</f>
        <v>0</v>
      </c>
      <c r="E69" s="19"/>
      <c r="F69" s="19"/>
      <c r="G69" s="19"/>
      <c r="H69" s="19"/>
      <c r="I69" s="19"/>
      <c r="J69" s="19"/>
      <c r="K69" s="19"/>
      <c r="L69" s="11"/>
    </row>
    <row r="70" spans="1:12">
      <c r="A70" s="7"/>
      <c r="B70" s="87">
        <v>4</v>
      </c>
      <c r="C70" s="89" t="s">
        <v>60</v>
      </c>
      <c r="D70" s="114">
        <f>'31 Dec 24 QMA position'!D46</f>
        <v>0</v>
      </c>
      <c r="E70" s="19"/>
      <c r="F70" s="19"/>
      <c r="G70" s="19"/>
      <c r="H70" s="19"/>
      <c r="I70" s="19"/>
      <c r="J70" s="19"/>
      <c r="K70" s="19"/>
      <c r="L70" s="11"/>
    </row>
    <row r="71" spans="1:12">
      <c r="A71" s="7"/>
      <c r="B71" s="87">
        <v>5</v>
      </c>
      <c r="C71" s="89" t="s">
        <v>61</v>
      </c>
      <c r="D71" s="114">
        <f>'31 Dec 24 QMA position'!D47</f>
        <v>0</v>
      </c>
      <c r="E71" s="19"/>
      <c r="F71" s="19"/>
      <c r="G71" s="19"/>
      <c r="H71" s="19"/>
      <c r="I71" s="19"/>
      <c r="J71" s="19"/>
      <c r="K71" s="19"/>
      <c r="L71" s="11"/>
    </row>
    <row r="72" spans="1:12">
      <c r="A72" s="7"/>
      <c r="B72" s="87">
        <v>6</v>
      </c>
      <c r="C72" s="89" t="s">
        <v>96</v>
      </c>
      <c r="D72" s="114">
        <f>'31 Dec 24 QMA position'!D48</f>
        <v>0</v>
      </c>
      <c r="E72" s="19"/>
      <c r="F72" s="19"/>
      <c r="G72" s="19"/>
      <c r="H72" s="19"/>
      <c r="I72" s="19"/>
      <c r="J72" s="19"/>
      <c r="K72" s="19"/>
      <c r="L72" s="11"/>
    </row>
    <row r="73" spans="1:12">
      <c r="A73" s="7"/>
      <c r="B73" s="87">
        <v>7</v>
      </c>
      <c r="C73" s="89" t="s">
        <v>63</v>
      </c>
      <c r="D73" s="114">
        <f>'31 Dec 24 QMA position'!D49</f>
        <v>0</v>
      </c>
      <c r="E73" s="19"/>
      <c r="F73" s="19"/>
      <c r="G73" s="19"/>
      <c r="H73" s="19"/>
      <c r="I73" s="19"/>
      <c r="J73" s="19"/>
      <c r="K73" s="19"/>
      <c r="L73" s="11"/>
    </row>
    <row r="74" spans="1:12">
      <c r="A74" s="7"/>
      <c r="B74" s="87">
        <v>8</v>
      </c>
      <c r="C74" s="89" t="s">
        <v>64</v>
      </c>
      <c r="D74" s="114">
        <f>'31 Dec 24 QMA position'!D50</f>
        <v>0</v>
      </c>
      <c r="E74" s="19"/>
      <c r="F74" s="19"/>
      <c r="G74" s="19"/>
      <c r="H74" s="19"/>
      <c r="I74" s="19"/>
      <c r="J74" s="19"/>
      <c r="K74" s="19"/>
      <c r="L74" s="11"/>
    </row>
    <row r="75" spans="1:12">
      <c r="A75" s="7"/>
      <c r="B75" s="87">
        <v>9</v>
      </c>
      <c r="C75" s="89" t="s">
        <v>2</v>
      </c>
      <c r="D75" s="114">
        <f>'31 Dec 24 QMA position'!D51</f>
        <v>0</v>
      </c>
      <c r="E75" s="105">
        <f>SUM(E67:E74)</f>
        <v>0</v>
      </c>
      <c r="F75" s="105">
        <f t="shared" ref="F75:K75" si="8">SUM(F67:F74)</f>
        <v>0</v>
      </c>
      <c r="G75" s="105">
        <f t="shared" si="8"/>
        <v>0</v>
      </c>
      <c r="H75" s="105">
        <f t="shared" si="8"/>
        <v>0</v>
      </c>
      <c r="I75" s="105">
        <f t="shared" si="8"/>
        <v>0</v>
      </c>
      <c r="J75" s="105">
        <f t="shared" si="8"/>
        <v>0</v>
      </c>
      <c r="K75" s="105">
        <f t="shared" si="8"/>
        <v>0</v>
      </c>
      <c r="L75" s="11"/>
    </row>
    <row r="76" spans="1:12">
      <c r="A76" s="7"/>
      <c r="B76" s="87" t="s">
        <v>79</v>
      </c>
      <c r="C76" s="89"/>
      <c r="D76" s="89"/>
      <c r="E76" s="89"/>
      <c r="F76" s="89"/>
      <c r="G76" s="89"/>
      <c r="H76" s="89"/>
      <c r="I76" s="89"/>
      <c r="J76" s="89"/>
      <c r="K76" s="89"/>
      <c r="L76" s="11"/>
    </row>
    <row r="77" spans="1:12">
      <c r="A77" s="7"/>
      <c r="B77" s="87">
        <v>10</v>
      </c>
      <c r="C77" s="2" t="s">
        <v>3</v>
      </c>
      <c r="D77" s="114">
        <f>'31 Dec 24 QMA position'!D52</f>
        <v>0</v>
      </c>
      <c r="E77" s="19"/>
      <c r="F77" s="19"/>
      <c r="G77" s="19"/>
      <c r="H77" s="19"/>
      <c r="I77" s="19"/>
      <c r="J77" s="19"/>
      <c r="K77" s="19"/>
      <c r="L77" s="11"/>
    </row>
    <row r="78" spans="1:12" ht="14.45" customHeight="1">
      <c r="A78" s="7"/>
      <c r="B78" s="90" t="s">
        <v>115</v>
      </c>
      <c r="C78" s="89" t="s">
        <v>81</v>
      </c>
      <c r="D78" s="114">
        <f>'31 Dec 24 QMA position'!D53</f>
        <v>0</v>
      </c>
      <c r="E78" s="19"/>
      <c r="F78" s="19"/>
      <c r="G78" s="19"/>
      <c r="H78" s="19"/>
      <c r="I78" s="19"/>
      <c r="J78" s="19"/>
      <c r="K78" s="19"/>
      <c r="L78" s="11"/>
    </row>
    <row r="79" spans="1:12">
      <c r="A79" s="7"/>
      <c r="B79" s="90" t="s">
        <v>116</v>
      </c>
      <c r="C79" s="89" t="s">
        <v>97</v>
      </c>
      <c r="D79" s="9"/>
      <c r="E79" s="19"/>
      <c r="F79" s="19"/>
      <c r="G79" s="19"/>
      <c r="H79" s="19"/>
      <c r="I79" s="19"/>
      <c r="J79" s="19"/>
      <c r="K79" s="19"/>
      <c r="L79" s="11"/>
    </row>
    <row r="80" spans="1:12">
      <c r="A80" s="7"/>
      <c r="B80" s="87">
        <v>12</v>
      </c>
      <c r="C80" s="89" t="s">
        <v>82</v>
      </c>
      <c r="D80" s="114">
        <f>'31 Dec 24 QMA position'!D54</f>
        <v>0</v>
      </c>
      <c r="E80" s="19"/>
      <c r="F80" s="19"/>
      <c r="G80" s="19"/>
      <c r="H80" s="19"/>
      <c r="I80" s="19"/>
      <c r="J80" s="19"/>
      <c r="K80" s="19"/>
      <c r="L80" s="11"/>
    </row>
    <row r="81" spans="1:12">
      <c r="A81" s="7"/>
      <c r="B81" s="87">
        <v>13</v>
      </c>
      <c r="C81" s="89" t="s">
        <v>5</v>
      </c>
      <c r="D81" s="114">
        <f>'31 Dec 24 QMA position'!D55</f>
        <v>0</v>
      </c>
      <c r="E81" s="19"/>
      <c r="F81" s="19"/>
      <c r="G81" s="19"/>
      <c r="H81" s="19"/>
      <c r="I81" s="19"/>
      <c r="J81" s="19"/>
      <c r="K81" s="19"/>
      <c r="L81" s="11"/>
    </row>
    <row r="82" spans="1:12">
      <c r="A82" s="7"/>
      <c r="B82" s="90" t="s">
        <v>66</v>
      </c>
      <c r="C82" s="89" t="s">
        <v>98</v>
      </c>
      <c r="D82" s="114">
        <f>'31 Dec 24 QMA position'!D56</f>
        <v>0</v>
      </c>
      <c r="E82" s="19"/>
      <c r="F82" s="19"/>
      <c r="G82" s="19"/>
      <c r="H82" s="19"/>
      <c r="I82" s="19"/>
      <c r="J82" s="19"/>
      <c r="K82" s="19"/>
      <c r="L82" s="11"/>
    </row>
    <row r="83" spans="1:12">
      <c r="A83" s="7"/>
      <c r="B83" s="87">
        <v>14</v>
      </c>
      <c r="C83" s="89" t="s">
        <v>6</v>
      </c>
      <c r="D83" s="114">
        <f>'31 Dec 24 QMA position'!D57</f>
        <v>0</v>
      </c>
      <c r="E83" s="19"/>
      <c r="F83" s="19"/>
      <c r="G83" s="19"/>
      <c r="H83" s="19"/>
      <c r="I83" s="19"/>
      <c r="J83" s="19"/>
      <c r="K83" s="19"/>
      <c r="L83" s="11"/>
    </row>
    <row r="84" spans="1:12">
      <c r="A84" s="7"/>
      <c r="B84" s="87">
        <v>15</v>
      </c>
      <c r="C84" s="89" t="s">
        <v>80</v>
      </c>
      <c r="D84" s="9"/>
      <c r="E84" s="19"/>
      <c r="F84" s="19"/>
      <c r="G84" s="19"/>
      <c r="H84" s="19"/>
      <c r="I84" s="19"/>
      <c r="J84" s="19"/>
      <c r="K84" s="19"/>
      <c r="L84" s="11"/>
    </row>
    <row r="85" spans="1:12">
      <c r="A85" s="7"/>
      <c r="B85" s="87">
        <v>16</v>
      </c>
      <c r="C85" s="89" t="s">
        <v>91</v>
      </c>
      <c r="D85" s="114">
        <f>SUM(D75:D84)</f>
        <v>0</v>
      </c>
      <c r="E85" s="104">
        <f t="shared" ref="E85:K85" si="9">SUM(E75:E84)</f>
        <v>0</v>
      </c>
      <c r="F85" s="104">
        <f t="shared" si="9"/>
        <v>0</v>
      </c>
      <c r="G85" s="104">
        <f t="shared" si="9"/>
        <v>0</v>
      </c>
      <c r="H85" s="104">
        <f t="shared" si="9"/>
        <v>0</v>
      </c>
      <c r="I85" s="104">
        <f t="shared" si="9"/>
        <v>0</v>
      </c>
      <c r="J85" s="104">
        <f t="shared" si="9"/>
        <v>0</v>
      </c>
      <c r="K85" s="104">
        <f t="shared" si="9"/>
        <v>0</v>
      </c>
      <c r="L85" s="11"/>
    </row>
    <row r="86" spans="1:12">
      <c r="A86" s="7"/>
      <c r="B86" s="87">
        <v>17</v>
      </c>
      <c r="C86" s="89" t="s">
        <v>92</v>
      </c>
      <c r="D86" s="115">
        <f>D63+D85</f>
        <v>0</v>
      </c>
      <c r="E86" s="103">
        <f>E65+E85</f>
        <v>0</v>
      </c>
      <c r="F86" s="103">
        <f t="shared" ref="F86:K86" si="10">F63+F85</f>
        <v>0</v>
      </c>
      <c r="G86" s="103">
        <f t="shared" si="10"/>
        <v>0</v>
      </c>
      <c r="H86" s="103">
        <f t="shared" si="10"/>
        <v>0</v>
      </c>
      <c r="I86" s="103">
        <f t="shared" si="10"/>
        <v>0</v>
      </c>
      <c r="J86" s="103">
        <f t="shared" si="10"/>
        <v>0</v>
      </c>
      <c r="K86" s="103">
        <f t="shared" si="10"/>
        <v>0</v>
      </c>
      <c r="L86" s="11"/>
    </row>
    <row r="87" spans="1:12" ht="14.45" customHeight="1">
      <c r="A87" s="7"/>
      <c r="B87" s="9"/>
      <c r="C87" s="127"/>
      <c r="D87" s="9"/>
      <c r="E87" s="9"/>
      <c r="F87" s="9"/>
      <c r="G87" s="9"/>
      <c r="H87" s="9"/>
      <c r="I87" s="9"/>
      <c r="J87" s="9"/>
      <c r="K87" s="9"/>
      <c r="L87" s="11"/>
    </row>
    <row r="88" spans="1:12">
      <c r="A88" s="7"/>
      <c r="B88" s="25" t="s">
        <v>67</v>
      </c>
      <c r="C88" s="147" t="s">
        <v>117</v>
      </c>
      <c r="D88" s="147"/>
      <c r="E88" s="147"/>
      <c r="F88" s="147"/>
      <c r="G88" s="147"/>
      <c r="H88" s="147"/>
      <c r="I88" s="147"/>
      <c r="J88" s="147"/>
      <c r="K88" s="147"/>
      <c r="L88" s="11"/>
    </row>
    <row r="89" spans="1:12" ht="26.45" customHeight="1">
      <c r="A89" s="14"/>
      <c r="B89" s="9"/>
      <c r="C89" s="142"/>
      <c r="D89" s="142"/>
      <c r="E89" s="142"/>
      <c r="F89" s="142"/>
      <c r="G89" s="142"/>
      <c r="H89" s="142"/>
      <c r="I89" s="142"/>
      <c r="J89" s="142"/>
      <c r="K89" s="142"/>
      <c r="L89" s="26"/>
    </row>
    <row r="90" spans="1:12" ht="26.45" customHeight="1">
      <c r="A90" s="14"/>
      <c r="B90" s="9"/>
      <c r="C90" s="142"/>
      <c r="D90" s="142"/>
      <c r="E90" s="142"/>
      <c r="F90" s="142"/>
      <c r="G90" s="142"/>
      <c r="H90" s="142"/>
      <c r="I90" s="142"/>
      <c r="J90" s="142"/>
      <c r="K90" s="142"/>
      <c r="L90" s="26"/>
    </row>
    <row r="91" spans="1:12">
      <c r="A91" s="7"/>
      <c r="B91" s="9"/>
      <c r="C91" s="89"/>
      <c r="D91" s="89"/>
      <c r="E91" s="9"/>
      <c r="F91" s="9"/>
      <c r="G91" s="9"/>
      <c r="H91" s="9"/>
      <c r="I91" s="9"/>
      <c r="J91" s="9"/>
      <c r="K91" s="9"/>
      <c r="L91" s="11"/>
    </row>
    <row r="92" spans="1:12" ht="15.6" customHeight="1">
      <c r="A92" s="7"/>
      <c r="B92" s="25" t="s">
        <v>69</v>
      </c>
      <c r="C92" s="147" t="s">
        <v>94</v>
      </c>
      <c r="D92" s="147"/>
      <c r="E92" s="147"/>
      <c r="F92" s="147"/>
      <c r="G92" s="147"/>
      <c r="H92" s="147"/>
      <c r="I92" s="153"/>
      <c r="J92" s="153"/>
      <c r="K92" s="153"/>
      <c r="L92" s="78"/>
    </row>
    <row r="93" spans="1:12" ht="14.45" customHeight="1">
      <c r="A93" s="7"/>
      <c r="B93" s="20"/>
      <c r="C93" s="147" t="s">
        <v>95</v>
      </c>
      <c r="D93" s="147"/>
      <c r="E93" s="147"/>
      <c r="F93" s="147"/>
      <c r="G93" s="147"/>
      <c r="H93" s="147"/>
      <c r="I93" s="153"/>
      <c r="J93" s="153"/>
      <c r="K93" s="153"/>
      <c r="L93" s="78"/>
    </row>
    <row r="94" spans="1:12" ht="15" customHeight="1">
      <c r="A94" s="7"/>
      <c r="B94" s="9"/>
      <c r="C94" s="142"/>
      <c r="D94" s="142"/>
      <c r="E94" s="142"/>
      <c r="F94" s="142"/>
      <c r="G94" s="142"/>
      <c r="H94" s="142"/>
      <c r="I94" s="152"/>
      <c r="J94" s="152"/>
      <c r="K94" s="152"/>
      <c r="L94" s="120"/>
    </row>
    <row r="95" spans="1:12" ht="15" customHeight="1">
      <c r="A95" s="7"/>
      <c r="B95" s="9"/>
      <c r="C95" s="142"/>
      <c r="D95" s="142"/>
      <c r="E95" s="142"/>
      <c r="F95" s="142"/>
      <c r="G95" s="142"/>
      <c r="H95" s="142"/>
      <c r="I95" s="152"/>
      <c r="J95" s="152"/>
      <c r="K95" s="152"/>
      <c r="L95" s="78"/>
    </row>
    <row r="96" spans="1:12" ht="11.45" customHeight="1">
      <c r="A96" s="7"/>
      <c r="B96" s="9"/>
      <c r="C96" s="142"/>
      <c r="D96" s="142"/>
      <c r="E96" s="142"/>
      <c r="F96" s="142"/>
      <c r="G96" s="142"/>
      <c r="H96" s="142"/>
      <c r="I96" s="152"/>
      <c r="J96" s="152"/>
      <c r="K96" s="152"/>
      <c r="L96" s="78"/>
    </row>
    <row r="97" spans="1:12">
      <c r="A97" s="7"/>
      <c r="B97" s="9"/>
      <c r="C97" s="9"/>
      <c r="D97" s="9"/>
      <c r="E97" s="9"/>
      <c r="F97" s="9"/>
      <c r="G97" s="9"/>
      <c r="H97" s="9"/>
      <c r="I97" s="9"/>
      <c r="J97" s="9"/>
      <c r="K97" s="9"/>
      <c r="L97" s="11"/>
    </row>
    <row r="98" spans="1:12">
      <c r="A98" s="7"/>
      <c r="B98" s="25" t="s">
        <v>70</v>
      </c>
      <c r="C98" s="147" t="s">
        <v>84</v>
      </c>
      <c r="D98" s="147"/>
      <c r="E98" s="147"/>
      <c r="F98" s="147"/>
      <c r="G98" s="147"/>
      <c r="H98" s="147"/>
      <c r="I98" s="147"/>
      <c r="J98" s="147"/>
      <c r="K98" s="147"/>
      <c r="L98" s="11"/>
    </row>
    <row r="99" spans="1:12">
      <c r="A99" s="7"/>
      <c r="B99" s="25"/>
      <c r="C99" s="147" t="s">
        <v>83</v>
      </c>
      <c r="D99" s="151"/>
      <c r="E99" s="151"/>
      <c r="F99" s="151"/>
      <c r="G99" s="151"/>
      <c r="H99" s="151"/>
      <c r="I99" s="151"/>
      <c r="J99" s="77"/>
      <c r="K99" s="77"/>
      <c r="L99" s="11"/>
    </row>
    <row r="100" spans="1:12" ht="26.45" customHeight="1">
      <c r="A100" s="14"/>
      <c r="B100" s="9"/>
      <c r="C100" s="142"/>
      <c r="D100" s="142"/>
      <c r="E100" s="142"/>
      <c r="F100" s="142"/>
      <c r="G100" s="142"/>
      <c r="H100" s="142"/>
      <c r="I100" s="142"/>
      <c r="J100" s="142"/>
      <c r="K100" s="142"/>
      <c r="L100" s="26"/>
    </row>
    <row r="101" spans="1:12" ht="26.45" customHeight="1">
      <c r="A101" s="14"/>
      <c r="B101" s="9"/>
      <c r="C101" s="142"/>
      <c r="D101" s="142"/>
      <c r="E101" s="142"/>
      <c r="F101" s="142"/>
      <c r="G101" s="142"/>
      <c r="H101" s="142"/>
      <c r="I101" s="142"/>
      <c r="J101" s="142"/>
      <c r="K101" s="142"/>
      <c r="L101" s="26"/>
    </row>
    <row r="102" spans="1:12">
      <c r="A102" s="7"/>
      <c r="B102" s="9"/>
      <c r="C102" s="9"/>
      <c r="D102" s="9"/>
      <c r="E102" s="9"/>
      <c r="F102" s="9"/>
      <c r="G102" s="9"/>
      <c r="H102" s="9"/>
      <c r="I102" s="9"/>
      <c r="J102" s="9"/>
      <c r="K102" s="9"/>
      <c r="L102" s="11"/>
    </row>
    <row r="103" spans="1:12">
      <c r="A103" s="7"/>
      <c r="B103" s="25" t="s">
        <v>86</v>
      </c>
      <c r="C103" s="147" t="s">
        <v>104</v>
      </c>
      <c r="D103" s="147"/>
      <c r="E103" s="147"/>
      <c r="F103" s="147"/>
      <c r="G103" s="147"/>
      <c r="H103" s="147"/>
      <c r="I103" s="147"/>
      <c r="J103" s="147"/>
      <c r="K103" s="147"/>
      <c r="L103" s="11"/>
    </row>
    <row r="104" spans="1:12">
      <c r="A104" s="7"/>
      <c r="B104" s="25"/>
      <c r="C104" s="147" t="s">
        <v>85</v>
      </c>
      <c r="D104" s="151"/>
      <c r="E104" s="151"/>
      <c r="F104" s="151"/>
      <c r="G104" s="151"/>
      <c r="H104" s="151"/>
      <c r="I104" s="151"/>
      <c r="J104" s="151"/>
      <c r="K104" s="151"/>
      <c r="L104" s="11"/>
    </row>
    <row r="105" spans="1:12" ht="26.45" customHeight="1">
      <c r="A105" s="14"/>
      <c r="B105" s="9"/>
      <c r="C105" s="142"/>
      <c r="D105" s="142"/>
      <c r="E105" s="142"/>
      <c r="F105" s="142"/>
      <c r="G105" s="142"/>
      <c r="H105" s="142"/>
      <c r="I105" s="142"/>
      <c r="J105" s="142"/>
      <c r="K105" s="142"/>
      <c r="L105" s="26"/>
    </row>
    <row r="106" spans="1:12" ht="26.45" customHeight="1">
      <c r="A106" s="14"/>
      <c r="B106" s="9"/>
      <c r="C106" s="142"/>
      <c r="D106" s="142"/>
      <c r="E106" s="142"/>
      <c r="F106" s="142"/>
      <c r="G106" s="142"/>
      <c r="H106" s="142"/>
      <c r="I106" s="142"/>
      <c r="J106" s="142"/>
      <c r="K106" s="142"/>
      <c r="L106" s="26"/>
    </row>
    <row r="107" spans="1:12">
      <c r="A107" s="7"/>
      <c r="B107" s="9"/>
      <c r="C107" s="9"/>
      <c r="D107" s="9"/>
      <c r="E107" s="9"/>
      <c r="F107" s="9"/>
      <c r="G107" s="9"/>
      <c r="H107" s="9"/>
      <c r="I107" s="9"/>
      <c r="J107" s="9"/>
      <c r="K107" s="9"/>
      <c r="L107" s="11"/>
    </row>
    <row r="108" spans="1:12" ht="16.5" customHeight="1">
      <c r="A108" s="7"/>
      <c r="B108" s="25" t="s">
        <v>89</v>
      </c>
      <c r="C108" s="147" t="s">
        <v>99</v>
      </c>
      <c r="D108" s="147"/>
      <c r="E108" s="147"/>
      <c r="F108" s="147"/>
      <c r="G108" s="147"/>
      <c r="H108" s="147"/>
      <c r="I108" s="153"/>
      <c r="J108" s="153"/>
      <c r="K108" s="153"/>
      <c r="L108" s="78"/>
    </row>
    <row r="109" spans="1:12" ht="6" customHeight="1" thickBot="1">
      <c r="A109" s="32"/>
      <c r="B109" s="33"/>
      <c r="C109" s="91"/>
      <c r="D109" s="91"/>
      <c r="E109" s="91"/>
      <c r="F109" s="91"/>
      <c r="G109" s="91"/>
      <c r="H109" s="91"/>
      <c r="I109" s="33"/>
      <c r="J109" s="71"/>
      <c r="K109" s="71"/>
      <c r="L109" s="79"/>
    </row>
  </sheetData>
  <protectedRanges>
    <protectedRange algorithmName="SHA-512" hashValue="PEPAQtTFIBlWrltcBnRfr2R9TpEx9k4xGrBuK0Rm0V8yGgAXIB+Hk1zPOuqFgJLhV0UylZXGJ8U7u5m+rhb52A==" saltValue="ubnGTQ6Kvy5rDu2j4JfQgw==" spinCount="100000" sqref="C89" name="Range9"/>
    <protectedRange algorithmName="SHA-512" hashValue="MFWgaZ+qbfFbZ2dbxg4Zln8VawD441SEMtRaih3tTpivCuokmVNKugfDsFJ3fHBVS+Nv6zCLnPSiz9OBUHLSEw==" saltValue="FGhsqG5v6n/vqXm4LN+m/w==" spinCount="100000" sqref="E77:K84" name="Range8"/>
    <protectedRange algorithmName="SHA-512" hashValue="Vl667VQXBTdy2eSOUT1cJaOZYB/p6ipW+6T4n+yBMYwOTAQVBtPwLZnxeTPVuE68GWmcqWySavCIPH7TQbeFUw==" saltValue="sAfSzKSWjOa2deCtxW+Ztw==" spinCount="100000" sqref="D25:D27" name="Range1"/>
    <protectedRange algorithmName="SHA-512" hashValue="6YemDw9fLtRvGo6DKOPYdQfERZTIql61WJthp0I3tI7s7o7GRbVEN5zw7DPm5MwmSbburMgt4vBs/gpT7qy6Ag==" saltValue="tFIkgrhypuw+RJgI6fY1vQ==" spinCount="100000" sqref="B32:F41" name="Range2"/>
    <protectedRange algorithmName="SHA-512" hashValue="7JxohDo/qez81NjDhFOzyHn3ZECSeuC2qcMF63sL+RtWq00nQYDiS2i3qE7SDKeTyszkg72s6OZOrJ1kxErHhg==" saltValue="Mg1+F2R4D4sGf1P+P/hO2A==" spinCount="100000" sqref="E46:K48" name="Range3"/>
    <protectedRange algorithmName="SHA-512" hashValue="Z451sgmLDgMiwEIAovOZJ1PSSZ8GCvLwaSYjp3aXbuDiNf1rtrY0sfEb0712k5k5WJ+eHqO3PCKVyhs4K4bLVA==" saltValue="v1iEXUnmQ45T3adfEkZfLQ==" spinCount="100000" sqref="E51:K53" name="Range4"/>
    <protectedRange algorithmName="SHA-512" hashValue="BDECp8uVx1wuNZiyTp34cnnHmwg1qa4v5wQ0Oo0HEpCSunEARg1XXsb+E1yas6G58mQ1hBodNK/ufCs9ZJc86A==" saltValue="bsoII80R/cvQms7d0+3ZyA==" spinCount="100000" sqref="E57:K57" name="Range5"/>
    <protectedRange algorithmName="SHA-512" hashValue="GJXLJ6Jt4RG1VIT9A85aNe3cIgudHk6ExNG2M9/PWRBWXIJMOQ2OyDBzN7Vb2zmpXA8nj2HhxxRPag7ym22KXQ==" saltValue="pYj7KU7ddwVzBktmtgx61A==" spinCount="100000" sqref="E63:E64" name="Range6"/>
    <protectedRange algorithmName="SHA-512" hashValue="72FpoV0d0YUewZzjdm/6kenAXijT4zqom7FHN5puPohNDcdVl16awpGffItKbfA/KCv61WMEgkZAEvVDZItjFA==" saltValue="GqQwBh2LvQMKI76K78u9MQ==" spinCount="100000" sqref="E67:K74" name="Range7"/>
    <protectedRange algorithmName="SHA-512" hashValue="HCrEjv+38PoL1rc1+sud064VBNXwzZtzI24wj3f+RYMBLnayh01Sc1susIaUEVYeJ0hGghU1Lt54CeAq+H2g7w==" saltValue="YmvYOx+tdOk+UPyMKemmew==" spinCount="100000" sqref="C94" name="Range10"/>
    <protectedRange algorithmName="SHA-512" hashValue="jqwxMghUX4zLY2EMnzLPwKzWR6qvumMpXiPB4oLQlMVa6z0rz5DlccFdPlFm746EVYH2jw3UhVo6ZO3AYtz4ZA==" saltValue="pfmRMVJUGggxTG0ZNApI0g==" spinCount="100000" sqref="C100" name="Range11"/>
    <protectedRange algorithmName="SHA-512" hashValue="1eSbGP5hM1mTRM0/riw/EC5/sDdcFPthUwiQojkTJ6xgIz9o/lhNS398sk2qnAKkRIg7wFQ/aPgFoi9hZCR4mw==" saltValue="sS0orRu99DAFfVHJizUgNg==" spinCount="100000" sqref="C105" name="Range12"/>
  </protectedRanges>
  <mergeCells count="23">
    <mergeCell ref="C108:K108"/>
    <mergeCell ref="B15:K15"/>
    <mergeCell ref="B10:K10"/>
    <mergeCell ref="B11:K11"/>
    <mergeCell ref="B12:K12"/>
    <mergeCell ref="B13:K13"/>
    <mergeCell ref="B14:K14"/>
    <mergeCell ref="C93:K93"/>
    <mergeCell ref="C88:K88"/>
    <mergeCell ref="C89:K90"/>
    <mergeCell ref="C103:K103"/>
    <mergeCell ref="C105:K106"/>
    <mergeCell ref="C104:K104"/>
    <mergeCell ref="C92:K92"/>
    <mergeCell ref="B16:K16"/>
    <mergeCell ref="B18:K18"/>
    <mergeCell ref="B17:K17"/>
    <mergeCell ref="C98:K98"/>
    <mergeCell ref="C100:K101"/>
    <mergeCell ref="C99:I99"/>
    <mergeCell ref="B20:K20"/>
    <mergeCell ref="B19:K19"/>
    <mergeCell ref="C94:K96"/>
  </mergeCells>
  <conditionalFormatting sqref="D63:D64 F63:K64 D65:K65">
    <cfRule type="cellIs" dxfId="3" priority="10" operator="lessThan">
      <formula>0</formula>
    </cfRule>
  </conditionalFormatting>
  <conditionalFormatting sqref="D86:K86">
    <cfRule type="cellIs" dxfId="2" priority="11" operator="lessThan">
      <formula>0</formula>
    </cfRule>
  </conditionalFormatting>
  <conditionalFormatting sqref="G32:G41">
    <cfRule type="cellIs" priority="1" stopIfTrue="1" operator="equal">
      <formula>""</formula>
    </cfRule>
    <cfRule type="cellIs" dxfId="1" priority="2" operator="greaterThan">
      <formula>1</formula>
    </cfRule>
    <cfRule type="cellIs" dxfId="0" priority="3" operator="lessThan">
      <formula>0</formula>
    </cfRule>
  </conditionalFormatting>
  <dataValidations count="2">
    <dataValidation type="custom" allowBlank="1" showInputMessage="1" showErrorMessage="1" sqref="E46:K48 E57:K57 E63:E64 E67:K74 E77:K84 E51:K53 D32:F41" xr:uid="{B702B47E-1CBC-4A69-BC83-7DF5B52F9E70}">
      <formula1>ISNUMBER(D32)</formula1>
    </dataValidation>
    <dataValidation type="whole" operator="greaterThanOrEqual" allowBlank="1" showInputMessage="1" showErrorMessage="1" sqref="D26:D27" xr:uid="{D9154E19-2AE8-49C9-9BA5-F43A21B7BAB5}">
      <formula1>0</formula1>
    </dataValidation>
  </dataValidations>
  <pageMargins left="0.7" right="0.7" top="0.75" bottom="0.75" header="0.3" footer="0.3"/>
  <pageSetup paperSize="8" scale="81" fitToHeight="0" orientation="landscape" verticalDpi="0" r:id="rId1"/>
  <headerFooter>
    <oddFooter>&amp;C&amp;1#&amp;"Calibri"&amp;10&amp;K000000Classification: Confidential</oddFooter>
  </headerFooter>
  <ignoredErrors>
    <ignoredError sqref="E49:K49" formulaRange="1"/>
    <ignoredError sqref="E86" formula="1"/>
    <ignoredError sqref="E75:K75 C3:C5 C7" unlockedFormula="1"/>
    <ignoredError xmlns:x16r3="http://schemas.microsoft.com/office/spreadsheetml/2018/08/main" sqref="C6" unlockedFormula="1" x16r3:misleadingForma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2B20F-02AF-4CE3-AFD5-28AC271C8396}">
  <sheetPr>
    <pageSetUpPr fitToPage="1"/>
  </sheetPr>
  <dimension ref="A1:O22"/>
  <sheetViews>
    <sheetView zoomScale="80" zoomScaleNormal="80" workbookViewId="0">
      <selection activeCell="C19" sqref="C19"/>
    </sheetView>
  </sheetViews>
  <sheetFormatPr defaultColWidth="0" defaultRowHeight="15" zeroHeight="1"/>
  <cols>
    <col min="1" max="1" width="3" customWidth="1"/>
    <col min="2" max="2" width="18.140625" customWidth="1"/>
    <col min="3" max="3" width="60.5703125" customWidth="1"/>
    <col min="4" max="14" width="10.42578125" customWidth="1"/>
    <col min="15" max="15" width="3.42578125" customWidth="1"/>
    <col min="16" max="16384" width="8.7109375" hidden="1"/>
  </cols>
  <sheetData>
    <row r="1" spans="1:15">
      <c r="A1" s="96" t="s">
        <v>105</v>
      </c>
      <c r="B1" s="36"/>
      <c r="C1" s="37"/>
      <c r="D1" s="37"/>
      <c r="E1" s="37"/>
      <c r="F1" s="37"/>
      <c r="G1" s="37"/>
      <c r="H1" s="37"/>
      <c r="I1" s="37"/>
      <c r="J1" s="37"/>
      <c r="K1" s="37"/>
      <c r="L1" s="37"/>
      <c r="M1" s="37"/>
      <c r="N1" s="37"/>
      <c r="O1" s="38"/>
    </row>
    <row r="2" spans="1:15">
      <c r="A2" s="94"/>
      <c r="B2" s="95"/>
      <c r="C2" s="41"/>
      <c r="D2" s="41"/>
      <c r="E2" s="41"/>
      <c r="F2" s="41"/>
      <c r="G2" s="41"/>
      <c r="H2" s="41"/>
      <c r="I2" s="41"/>
      <c r="J2" s="41"/>
      <c r="K2" s="41"/>
      <c r="L2" s="41"/>
      <c r="M2" s="41"/>
      <c r="N2" s="41"/>
      <c r="O2" s="42"/>
    </row>
    <row r="3" spans="1:15">
      <c r="A3" s="39"/>
      <c r="B3" s="40" t="s">
        <v>9</v>
      </c>
      <c r="C3" s="124">
        <f>'31 Dec 24 QMA position'!C3</f>
        <v>0</v>
      </c>
      <c r="D3" s="41"/>
      <c r="E3" s="41"/>
      <c r="F3" s="41"/>
      <c r="G3" s="41"/>
      <c r="H3" s="41"/>
      <c r="I3" s="41"/>
      <c r="J3" s="41"/>
      <c r="K3" s="41"/>
      <c r="L3" s="41"/>
      <c r="M3" s="41"/>
      <c r="N3" s="41"/>
      <c r="O3" s="42"/>
    </row>
    <row r="4" spans="1:15">
      <c r="A4" s="39"/>
      <c r="B4" s="40" t="s">
        <v>11</v>
      </c>
      <c r="C4" s="123">
        <f>'31 Dec 24 QMA position'!C4</f>
        <v>0</v>
      </c>
      <c r="D4" s="41"/>
      <c r="E4" s="41"/>
      <c r="F4" s="41"/>
      <c r="G4" s="41"/>
      <c r="H4" s="41"/>
      <c r="I4" s="41"/>
      <c r="J4" s="41"/>
      <c r="K4" s="41"/>
      <c r="L4" s="41"/>
      <c r="M4" s="41"/>
      <c r="N4" s="41"/>
      <c r="O4" s="42"/>
    </row>
    <row r="5" spans="1:15">
      <c r="A5" s="39"/>
      <c r="B5" s="40" t="s">
        <v>13</v>
      </c>
      <c r="C5" s="125">
        <f>'31 Dec 24 QMA position'!C5</f>
        <v>0</v>
      </c>
      <c r="D5" s="41"/>
      <c r="E5" s="41"/>
      <c r="F5" s="43"/>
      <c r="G5" s="41"/>
      <c r="H5" s="41"/>
      <c r="I5" s="41"/>
      <c r="J5" s="41"/>
      <c r="K5" s="41"/>
      <c r="L5" s="41"/>
      <c r="M5" s="41"/>
      <c r="N5" s="41"/>
      <c r="O5" s="42"/>
    </row>
    <row r="6" spans="1:15">
      <c r="A6" s="39"/>
      <c r="B6" s="40" t="s">
        <v>15</v>
      </c>
      <c r="C6" s="126">
        <f>'31 Dec 24 QMA position'!C6</f>
        <v>0</v>
      </c>
      <c r="D6" s="41"/>
      <c r="E6" s="41"/>
      <c r="F6" s="41"/>
      <c r="G6" s="41"/>
      <c r="H6" s="41"/>
      <c r="I6" s="41"/>
      <c r="J6" s="41"/>
      <c r="K6" s="41"/>
      <c r="L6" s="41"/>
      <c r="M6" s="41"/>
      <c r="N6" s="41"/>
      <c r="O6" s="42"/>
    </row>
    <row r="7" spans="1:15">
      <c r="A7" s="39"/>
      <c r="B7" s="40" t="s">
        <v>17</v>
      </c>
      <c r="C7" s="56">
        <f>'31 Dec 24 QMA position'!C7</f>
        <v>45657</v>
      </c>
      <c r="D7" s="41"/>
      <c r="E7" s="41"/>
      <c r="F7" s="41"/>
      <c r="G7" s="41"/>
      <c r="H7" s="41"/>
      <c r="I7" s="41"/>
      <c r="J7" s="41"/>
      <c r="K7" s="41"/>
      <c r="L7" s="41"/>
      <c r="M7" s="41"/>
      <c r="N7" s="41"/>
      <c r="O7" s="42"/>
    </row>
    <row r="8" spans="1:15">
      <c r="A8" s="44"/>
      <c r="B8" s="45"/>
      <c r="C8" s="46"/>
      <c r="D8" s="46"/>
      <c r="E8" s="46"/>
      <c r="F8" s="46"/>
      <c r="G8" s="46"/>
      <c r="H8" s="46"/>
      <c r="I8" s="46"/>
      <c r="J8" s="46"/>
      <c r="K8" s="46"/>
      <c r="L8" s="46"/>
      <c r="M8" s="46"/>
      <c r="N8" s="46"/>
      <c r="O8" s="47"/>
    </row>
    <row r="9" spans="1:15" ht="27.6" customHeight="1">
      <c r="A9" s="48"/>
      <c r="B9" s="51">
        <v>1</v>
      </c>
      <c r="C9" s="156" t="s">
        <v>100</v>
      </c>
      <c r="D9" s="156"/>
      <c r="E9" s="156"/>
      <c r="F9" s="156"/>
      <c r="G9" s="156"/>
      <c r="H9" s="156"/>
      <c r="I9" s="156"/>
      <c r="J9" s="156"/>
      <c r="K9" s="156"/>
      <c r="L9" s="156"/>
      <c r="M9" s="156"/>
      <c r="N9" s="156"/>
      <c r="O9" s="50"/>
    </row>
    <row r="10" spans="1:15" ht="37.5" customHeight="1">
      <c r="A10" s="44"/>
      <c r="B10" s="51"/>
      <c r="C10" s="155"/>
      <c r="D10" s="155"/>
      <c r="E10" s="155"/>
      <c r="F10" s="155"/>
      <c r="G10" s="155"/>
      <c r="H10" s="155"/>
      <c r="I10" s="155"/>
      <c r="J10" s="155"/>
      <c r="K10" s="155"/>
      <c r="L10" s="155"/>
      <c r="M10" s="155"/>
      <c r="N10" s="155"/>
      <c r="O10" s="47"/>
    </row>
    <row r="11" spans="1:15">
      <c r="A11" s="44"/>
      <c r="B11" s="45"/>
      <c r="C11" s="46"/>
      <c r="D11" s="46"/>
      <c r="E11" s="46"/>
      <c r="F11" s="46"/>
      <c r="G11" s="46"/>
      <c r="H11" s="46"/>
      <c r="I11" s="46"/>
      <c r="J11" s="46"/>
      <c r="K11" s="46"/>
      <c r="L11" s="46"/>
      <c r="M11" s="46"/>
      <c r="N11" s="46"/>
      <c r="O11" s="47"/>
    </row>
    <row r="12" spans="1:15">
      <c r="A12" s="44"/>
      <c r="B12" s="45">
        <v>2</v>
      </c>
      <c r="C12" s="46" t="s">
        <v>87</v>
      </c>
      <c r="D12" s="46"/>
      <c r="E12" s="46"/>
      <c r="F12" s="46"/>
      <c r="G12" s="46"/>
      <c r="H12" s="46"/>
      <c r="I12" s="46"/>
      <c r="J12" s="46"/>
      <c r="K12" s="46"/>
      <c r="L12" s="46"/>
      <c r="M12" s="46"/>
      <c r="N12" s="46"/>
      <c r="O12" s="47"/>
    </row>
    <row r="13" spans="1:15">
      <c r="A13" s="44"/>
      <c r="B13" s="45"/>
      <c r="C13" s="46" t="s">
        <v>88</v>
      </c>
      <c r="D13" s="46"/>
      <c r="E13" s="46"/>
      <c r="F13" s="46"/>
      <c r="G13" s="46"/>
      <c r="H13" s="46"/>
      <c r="I13" s="46"/>
      <c r="J13" s="46"/>
      <c r="K13" s="46"/>
      <c r="L13" s="46"/>
      <c r="M13" s="46"/>
      <c r="N13" s="46"/>
      <c r="O13" s="47"/>
    </row>
    <row r="14" spans="1:15" ht="5.0999999999999996" customHeight="1">
      <c r="A14" s="44"/>
      <c r="B14" s="45"/>
      <c r="C14" s="46"/>
      <c r="D14" s="46"/>
      <c r="E14" s="46"/>
      <c r="F14" s="46"/>
      <c r="G14" s="46"/>
      <c r="H14" s="46"/>
      <c r="I14" s="46"/>
      <c r="J14" s="46"/>
      <c r="K14" s="46"/>
      <c r="L14" s="46"/>
      <c r="M14" s="46"/>
      <c r="N14" s="46"/>
      <c r="O14" s="47"/>
    </row>
    <row r="15" spans="1:15" ht="56.45" customHeight="1">
      <c r="A15" s="44"/>
      <c r="B15" s="51"/>
      <c r="C15" s="155"/>
      <c r="D15" s="155"/>
      <c r="E15" s="155"/>
      <c r="F15" s="155"/>
      <c r="G15" s="155"/>
      <c r="H15" s="155"/>
      <c r="I15" s="155"/>
      <c r="J15" s="155"/>
      <c r="K15" s="155"/>
      <c r="L15" s="155"/>
      <c r="M15" s="155"/>
      <c r="N15" s="155"/>
      <c r="O15" s="47"/>
    </row>
    <row r="16" spans="1:15">
      <c r="A16" s="44"/>
      <c r="B16" s="45"/>
      <c r="C16" s="46"/>
      <c r="D16" s="46"/>
      <c r="E16" s="46"/>
      <c r="F16" s="46"/>
      <c r="G16" s="46"/>
      <c r="H16" s="46"/>
      <c r="I16" s="46"/>
      <c r="J16" s="46"/>
      <c r="K16" s="46"/>
      <c r="L16" s="46"/>
      <c r="M16" s="46"/>
      <c r="N16" s="46"/>
      <c r="O16" s="47"/>
    </row>
    <row r="17" spans="1:15" ht="48.95" customHeight="1">
      <c r="A17" s="44"/>
      <c r="B17" s="51">
        <v>3</v>
      </c>
      <c r="C17" s="160" t="s">
        <v>111</v>
      </c>
      <c r="D17" s="160"/>
      <c r="E17" s="160"/>
      <c r="F17" s="160"/>
      <c r="G17" s="160"/>
      <c r="H17" s="160"/>
      <c r="I17" s="160"/>
      <c r="J17" s="160"/>
      <c r="K17" s="160"/>
      <c r="L17" s="160"/>
      <c r="M17" s="160"/>
      <c r="N17" s="160"/>
      <c r="O17" s="47"/>
    </row>
    <row r="18" spans="1:15" ht="35.1" customHeight="1">
      <c r="A18" s="44"/>
      <c r="B18" s="45"/>
      <c r="C18" s="157"/>
      <c r="D18" s="158"/>
      <c r="E18" s="158"/>
      <c r="F18" s="158"/>
      <c r="G18" s="158"/>
      <c r="H18" s="158"/>
      <c r="I18" s="158"/>
      <c r="J18" s="158"/>
      <c r="K18" s="158"/>
      <c r="L18" s="158"/>
      <c r="M18" s="158"/>
      <c r="N18" s="159"/>
      <c r="O18" s="47"/>
    </row>
    <row r="19" spans="1:15">
      <c r="A19" s="44"/>
      <c r="B19" s="45"/>
      <c r="C19" s="46"/>
      <c r="D19" s="46"/>
      <c r="E19" s="46"/>
      <c r="F19" s="46"/>
      <c r="G19" s="46"/>
      <c r="H19" s="46"/>
      <c r="I19" s="46"/>
      <c r="J19" s="46"/>
      <c r="K19" s="46"/>
      <c r="L19" s="46"/>
      <c r="M19" s="46"/>
      <c r="N19" s="46"/>
      <c r="O19" s="47"/>
    </row>
    <row r="20" spans="1:15" ht="15.6" customHeight="1">
      <c r="A20" s="48"/>
      <c r="B20" s="49">
        <v>4</v>
      </c>
      <c r="C20" s="156" t="s">
        <v>55</v>
      </c>
      <c r="D20" s="156"/>
      <c r="E20" s="156"/>
      <c r="F20" s="156"/>
      <c r="G20" s="156"/>
      <c r="H20" s="156"/>
      <c r="I20" s="156"/>
      <c r="J20" s="156"/>
      <c r="K20" s="156"/>
      <c r="L20" s="156"/>
      <c r="M20" s="156"/>
      <c r="N20" s="156"/>
      <c r="O20" s="50"/>
    </row>
    <row r="21" spans="1:15" ht="24.6" customHeight="1">
      <c r="A21" s="44"/>
      <c r="B21" s="51"/>
      <c r="C21" s="155"/>
      <c r="D21" s="155"/>
      <c r="E21" s="155"/>
      <c r="F21" s="155"/>
      <c r="G21" s="155"/>
      <c r="H21" s="155"/>
      <c r="I21" s="155"/>
      <c r="J21" s="155"/>
      <c r="K21" s="155"/>
      <c r="L21" s="155"/>
      <c r="M21" s="155"/>
      <c r="N21" s="155"/>
      <c r="O21" s="47"/>
    </row>
    <row r="22" spans="1:15" ht="15.75" thickBot="1">
      <c r="A22" s="52"/>
      <c r="B22" s="53"/>
      <c r="C22" s="54"/>
      <c r="D22" s="54"/>
      <c r="E22" s="54"/>
      <c r="F22" s="54"/>
      <c r="G22" s="54"/>
      <c r="H22" s="54"/>
      <c r="I22" s="54"/>
      <c r="J22" s="54"/>
      <c r="K22" s="54"/>
      <c r="L22" s="54"/>
      <c r="M22" s="54"/>
      <c r="N22" s="54"/>
      <c r="O22" s="55"/>
    </row>
  </sheetData>
  <sheetProtection algorithmName="SHA-512" hashValue="xuVQFyzNfZgvjhgKILUJRMeh7d4k5p2gtpYzHoCLYOSRu94xuvI0Wu1qeBXXqH3oFmrs/5/VK4BVWdklR3xoag==" saltValue="DJ+tHoexEd3z9NcqfI0MmA==" spinCount="100000" sheet="1" objects="1" scenarios="1"/>
  <mergeCells count="7">
    <mergeCell ref="C21:N21"/>
    <mergeCell ref="C9:N9"/>
    <mergeCell ref="C10:N10"/>
    <mergeCell ref="C15:N15"/>
    <mergeCell ref="C20:N20"/>
    <mergeCell ref="C18:N18"/>
    <mergeCell ref="C17:N17"/>
  </mergeCells>
  <pageMargins left="0.7" right="0.7" top="0.75" bottom="0.75" header="0.3" footer="0.3"/>
  <pageSetup paperSize="8" fitToHeight="0" orientation="landscape" verticalDpi="0" r:id="rId1"/>
  <headerFooter>
    <oddFooter>&amp;C&amp;1#&amp;"Calibri"&amp;10&amp;K000000Classification: Confidential</oddFooter>
  </headerFooter>
  <ignoredErrors>
    <ignoredError xmlns:x16r3="http://schemas.microsoft.com/office/spreadsheetml/2018/08/main" sqref="C6" x16r3:misleadingFormat="1"/>
    <ignoredError sqref="C7"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25</vt:i4>
      </vt:variant>
    </vt:vector>
  </HeadingPairs>
  <TitlesOfParts>
    <vt:vector size="28" baseType="lpstr">
      <vt:lpstr>31 Dec 24 QMA position</vt:lpstr>
      <vt:lpstr>1-in-200 stressed scenario</vt:lpstr>
      <vt:lpstr>Qualitative questionaire</vt:lpstr>
      <vt:lpstr>DataR1</vt:lpstr>
      <vt:lpstr>DataR10</vt:lpstr>
      <vt:lpstr>DataR11</vt:lpstr>
      <vt:lpstr>DataR12</vt:lpstr>
      <vt:lpstr>DataR13</vt:lpstr>
      <vt:lpstr>DataR14</vt:lpstr>
      <vt:lpstr>DataR15</vt:lpstr>
      <vt:lpstr>DataR16</vt:lpstr>
      <vt:lpstr>DataR17</vt:lpstr>
      <vt:lpstr>DataR18</vt:lpstr>
      <vt:lpstr>DataR19</vt:lpstr>
      <vt:lpstr>DataR2</vt:lpstr>
      <vt:lpstr>DataR20</vt:lpstr>
      <vt:lpstr>DataR21</vt:lpstr>
      <vt:lpstr>DataR22</vt:lpstr>
      <vt:lpstr>DataR23</vt:lpstr>
      <vt:lpstr>DataR24</vt:lpstr>
      <vt:lpstr>DataR25</vt:lpstr>
      <vt:lpstr>DataR3</vt:lpstr>
      <vt:lpstr>DataR4</vt:lpstr>
      <vt:lpstr>DataR5</vt:lpstr>
      <vt:lpstr>DataR6</vt:lpstr>
      <vt:lpstr>DataR7</vt:lpstr>
      <vt:lpstr>DataR8</vt:lpstr>
      <vt:lpstr>DataR9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Tomlin, James</dc:creator>
  <cp:lastModifiedBy>Harris, Martin</cp:lastModifiedBy>
  <cp:lastPrinted>2022-12-08T13:52:35Z</cp:lastPrinted>
  <dcterms:created xsi:type="dcterms:W3CDTF">2021-03-17T18:38:30Z</dcterms:created>
  <dcterms:modified xsi:type="dcterms:W3CDTF">2025-02-05T15:16:45Z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3b4ac1b-ad46-41e5-bbef-cfcc59b99d32_Enabled">
    <vt:lpwstr>true</vt:lpwstr>
  </property>
  <property fmtid="{D5CDD505-2E9C-101B-9397-08002B2CF9AE}" pid="5" name="MSIP_Label_b3b4ac1b-ad46-41e5-bbef-cfcc59b99d32_SetDate">
    <vt:lpwstr>2023-03-20T10:23:57Z</vt:lpwstr>
  </property>
  <property fmtid="{D5CDD505-2E9C-101B-9397-08002B2CF9AE}" pid="6" name="MSIP_Label_b3b4ac1b-ad46-41e5-bbef-cfcc59b99d32_Method">
    <vt:lpwstr>Standard</vt:lpwstr>
  </property>
  <property fmtid="{D5CDD505-2E9C-101B-9397-08002B2CF9AE}" pid="7" name="MSIP_Label_b3b4ac1b-ad46-41e5-bbef-cfcc59b99d32_Name">
    <vt:lpwstr>b3b4ac1b-ad46-41e5-bbef-cfcc59b99d32</vt:lpwstr>
  </property>
  <property fmtid="{D5CDD505-2E9C-101B-9397-08002B2CF9AE}" pid="8" name="MSIP_Label_b3b4ac1b-ad46-41e5-bbef-cfcc59b99d32_SiteId">
    <vt:lpwstr>8df4b91e-bf72-411d-9902-5ecc8f1e6c11</vt:lpwstr>
  </property>
  <property fmtid="{D5CDD505-2E9C-101B-9397-08002B2CF9AE}" pid="9" name="MSIP_Label_b3b4ac1b-ad46-41e5-bbef-cfcc59b99d32_ActionId">
    <vt:lpwstr>bd373eb7-859b-4601-ae08-63c663f435b7</vt:lpwstr>
  </property>
  <property fmtid="{D5CDD505-2E9C-101B-9397-08002B2CF9AE}" pid="10" name="MSIP_Label_b3b4ac1b-ad46-41e5-bbef-cfcc59b99d32_ContentBits">
    <vt:lpwstr>2</vt:lpwstr>
  </property>
</Properties>
</file>